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832" activeTab="0"/>
  </bookViews>
  <sheets>
    <sheet name="стр1" sheetId="1" r:id="rId1"/>
  </sheets>
  <definedNames>
    <definedName name="_xlnm.Print_Area" localSheetId="0">'стр1'!$A$1:$FE$136</definedName>
  </definedNames>
  <calcPr fullCalcOnLoad="1"/>
</workbook>
</file>

<file path=xl/sharedStrings.xml><?xml version="1.0" encoding="utf-8"?>
<sst xmlns="http://schemas.openxmlformats.org/spreadsheetml/2006/main" count="327" uniqueCount="250">
  <si>
    <t>КОДЫ</t>
  </si>
  <si>
    <t>383</t>
  </si>
  <si>
    <t>Форма по ОКУД</t>
  </si>
  <si>
    <t>Дата</t>
  </si>
  <si>
    <t>по ОКПО</t>
  </si>
  <si>
    <t>по ОКЕИ</t>
  </si>
  <si>
    <t xml:space="preserve">на 1 </t>
  </si>
  <si>
    <t xml:space="preserve"> г.</t>
  </si>
  <si>
    <t>Наименование бюджета</t>
  </si>
  <si>
    <t>Единица измерения: руб.</t>
  </si>
  <si>
    <t>010</t>
  </si>
  <si>
    <t>020</t>
  </si>
  <si>
    <t>030</t>
  </si>
  <si>
    <t>040</t>
  </si>
  <si>
    <t>050</t>
  </si>
  <si>
    <t>060</t>
  </si>
  <si>
    <t>080</t>
  </si>
  <si>
    <t>140</t>
  </si>
  <si>
    <t>150</t>
  </si>
  <si>
    <t>180</t>
  </si>
  <si>
    <t>210</t>
  </si>
  <si>
    <t>в том числе:</t>
  </si>
  <si>
    <t>211</t>
  </si>
  <si>
    <t>212</t>
  </si>
  <si>
    <t>230</t>
  </si>
  <si>
    <t>231</t>
  </si>
  <si>
    <t>232</t>
  </si>
  <si>
    <t>250</t>
  </si>
  <si>
    <t>251</t>
  </si>
  <si>
    <t>252</t>
  </si>
  <si>
    <t>253</t>
  </si>
  <si>
    <t>261</t>
  </si>
  <si>
    <t>280</t>
  </si>
  <si>
    <t>310</t>
  </si>
  <si>
    <t>330</t>
  </si>
  <si>
    <t>510</t>
  </si>
  <si>
    <t>530</t>
  </si>
  <si>
    <t>610</t>
  </si>
  <si>
    <t>620</t>
  </si>
  <si>
    <t>630</t>
  </si>
  <si>
    <t>720</t>
  </si>
  <si>
    <t>Руководитель</t>
  </si>
  <si>
    <t>(подпись)</t>
  </si>
  <si>
    <t>(расшифровка подписи)</t>
  </si>
  <si>
    <t>Главный бухгалтер</t>
  </si>
  <si>
    <t>"</t>
  </si>
  <si>
    <t>ОТЧЕТ О ФИНАНСОВЫХ РЕЗУЛЬТАТАХ ДЕЯТЕЛЬНОСТИ</t>
  </si>
  <si>
    <t>Периодичность: 1 апреля, 1 июля, 1 октября, годовая</t>
  </si>
  <si>
    <t>Наименование показателя</t>
  </si>
  <si>
    <t>Внебюджетная деятельность</t>
  </si>
  <si>
    <t>Итого</t>
  </si>
  <si>
    <t>Код
по
КОСГУ</t>
  </si>
  <si>
    <t>Бюджетная
деятельность</t>
  </si>
  <si>
    <t>Налоговые доходы</t>
  </si>
  <si>
    <t>100</t>
  </si>
  <si>
    <t>110</t>
  </si>
  <si>
    <t>Доходы от собственности</t>
  </si>
  <si>
    <t>Доходы от рыночных продаж товаров, работ, услуг</t>
  </si>
  <si>
    <t>Суммы принудительного изъятия</t>
  </si>
  <si>
    <t>Безвозмездные и безвозвратные поступления от бюджетов</t>
  </si>
  <si>
    <t>120</t>
  </si>
  <si>
    <t>130</t>
  </si>
  <si>
    <t>поступления от других бюджетов бюджетной системы Российской Федерации</t>
  </si>
  <si>
    <t>151</t>
  </si>
  <si>
    <t>152</t>
  </si>
  <si>
    <t>перечисления международных финансовых организаций</t>
  </si>
  <si>
    <t>153</t>
  </si>
  <si>
    <t>Взносы, отчисления на социальные нужды</t>
  </si>
  <si>
    <t>Доходы от операций с активами</t>
  </si>
  <si>
    <t>160</t>
  </si>
  <si>
    <t>170</t>
  </si>
  <si>
    <t>доходы от переоценки активов</t>
  </si>
  <si>
    <t>171</t>
  </si>
  <si>
    <t>доходы от реализации активов</t>
  </si>
  <si>
    <t>чрезвычайные доходы от операций с активами</t>
  </si>
  <si>
    <t>172</t>
  </si>
  <si>
    <t>173</t>
  </si>
  <si>
    <t>Прочие доходы</t>
  </si>
  <si>
    <t>Доходы будущих периодов</t>
  </si>
  <si>
    <t>Расходы</t>
  </si>
  <si>
    <t>200</t>
  </si>
  <si>
    <t>начисления на выплаты по оплате труда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</si>
  <si>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</si>
  <si>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</si>
  <si>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</si>
  <si>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</si>
  <si>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</si>
  <si>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</si>
  <si>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</si>
  <si>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</si>
  <si>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</si>
  <si>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</si>
  <si>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услуги по содержанию имущества</t>
  </si>
  <si>
    <t>225</t>
  </si>
  <si>
    <t>прочие услуги</t>
  </si>
  <si>
    <t>226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</si>
  <si>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</si>
  <si>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</si>
  <si>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</si>
  <si>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 организациям</t>
  </si>
  <si>
    <t>240</t>
  </si>
  <si>
    <t>241</t>
  </si>
  <si>
    <t>242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</si>
  <si>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</si>
  <si>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</si>
  <si>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</si>
  <si>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</si>
  <si>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</si>
  <si>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260</t>
  </si>
  <si>
    <t>пособия по социальному страхованию населения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</si>
  <si>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</si>
  <si>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</si>
  <si>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262</t>
  </si>
  <si>
    <t>263</t>
  </si>
  <si>
    <t>Расходы по операциям с активами</t>
  </si>
  <si>
    <t>270</t>
  </si>
  <si>
    <t>амортизация основных средств и нематериальных активов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</si>
  <si>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</si>
  <si>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</si>
  <si>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</si>
  <si>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</si>
  <si>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273</t>
  </si>
  <si>
    <t>Прочие расходы</t>
  </si>
  <si>
    <t>Чистый операционный результат</t>
  </si>
  <si>
    <t>Операции с нефинансовыми активами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</si>
  <si>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</si>
  <si>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</si>
  <si>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</si>
  <si>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410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</si>
  <si>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</si>
  <si>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</si>
  <si>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</si>
  <si>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320</t>
  </si>
  <si>
    <t>420</t>
  </si>
  <si>
    <t>увеличение стоимости непроизведенных активов</t>
  </si>
  <si>
    <t>уменьшение стоимости непроизведенных активов</t>
  </si>
  <si>
    <t>430</t>
  </si>
  <si>
    <t>Чистое поступление материальных запасов</t>
  </si>
  <si>
    <t>увеличение стоимости материальных запасов</t>
  </si>
  <si>
    <t>340</t>
  </si>
  <si>
    <t>уменьшение стоимости материальных запасов</t>
  </si>
  <si>
    <t>440</t>
  </si>
  <si>
    <t>Операции с финансовыми активами и обязательствами</t>
  </si>
  <si>
    <t>Операции с финансовыми активами</t>
  </si>
  <si>
    <t>061</t>
  </si>
  <si>
    <t>Чистое поступление средств на счета бюджетов</t>
  </si>
  <si>
    <t>поступление средств на счета бюджетов</t>
  </si>
  <si>
    <t>выбытия со счетов бюджетов</t>
  </si>
  <si>
    <t>062</t>
  </si>
  <si>
    <t>063</t>
  </si>
  <si>
    <t>Чистое поступление ценных бумаг, кроме акций и иных форм участия в капитале</t>
  </si>
  <si>
    <t>520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</si>
  <si>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</si>
  <si>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</si>
  <si>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Чистое поступление акций и иных форм участия в капитале</t>
  </si>
  <si>
    <t>уменьшение стоимости акций и иных форм участия в капитале</t>
  </si>
  <si>
    <t>Чистое предоставление бюджетных ссуд, бюджетных кредитов</t>
  </si>
  <si>
    <t>предоставление бюджетных ссуд, бюджетных кредитов</t>
  </si>
  <si>
    <t>540</t>
  </si>
  <si>
    <t>погашение бюджетных ссуд, бюджетных кредитов</t>
  </si>
  <si>
    <t>640</t>
  </si>
  <si>
    <t>Чистое увеличение дебиторской задолженности (кроме бюджетных ссуд, бюджетных кредитов)</t>
  </si>
  <si>
    <t>увеличение прочей дебиторской задолженности</t>
  </si>
  <si>
    <t>560</t>
  </si>
  <si>
    <t>уменьшение прочей дебиторской задолженности</t>
  </si>
  <si>
    <t>660</t>
  </si>
  <si>
    <t>Операции с обязательствами</t>
  </si>
  <si>
    <t>Чистое увеличение задолженности по внутренним долговым обязательствам</t>
  </si>
  <si>
    <t>увеличение задолженности по внутренним долговым обязательствам</t>
  </si>
  <si>
    <t>710</t>
  </si>
  <si>
    <t>уменьшение задолженности по внутренним долговым обязательствам</t>
  </si>
  <si>
    <t>810</t>
  </si>
  <si>
    <t>Чистое увеличение задолженности по внешним долговым обязательствам</t>
  </si>
  <si>
    <t>увеличение задолженности по внешним долговым обязательствам</t>
  </si>
  <si>
    <t>уменьшение задолженности по внешним долговым обязательствам</t>
  </si>
  <si>
    <t>820</t>
  </si>
  <si>
    <t>Чистое увеличение кредиторской задолженности (кроме внутреннего и внешнего долга, обязательств)</t>
  </si>
  <si>
    <t>увеличение прочей кредиторской задолженности</t>
  </si>
  <si>
    <t>730</t>
  </si>
  <si>
    <t>уменьшение прочей кредиторской задолженности</t>
  </si>
  <si>
    <t>830</t>
  </si>
  <si>
    <t>Чистое поступление непроизведенных активов</t>
  </si>
  <si>
    <t>увеличение стоимости акций и иных форм участия в капитале</t>
  </si>
  <si>
    <t>Код
строки</t>
  </si>
  <si>
    <t>перечисления наднациональных организаций и правительств
иностранных государств</t>
  </si>
  <si>
    <t>Форма 0503121 с. 2</t>
  </si>
  <si>
    <t>Форма 0503121 с. 3</t>
  </si>
  <si>
    <t>Форма 0503121 с. 4</t>
  </si>
  <si>
    <t>орган, организующий исполнение бюджета)</t>
  </si>
  <si>
    <t>Учреждение (главный распорядитель (распорядитель), получатель,</t>
  </si>
  <si>
    <t>0503121</t>
  </si>
  <si>
    <t>Доходы</t>
  </si>
  <si>
    <t>090</t>
  </si>
  <si>
    <t>091</t>
  </si>
  <si>
    <t>092</t>
  </si>
  <si>
    <t>093</t>
  </si>
  <si>
    <t>заработная плата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</si>
  <si>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</si>
  <si>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</si>
  <si>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161</t>
  </si>
  <si>
    <t>162</t>
  </si>
  <si>
    <t>174</t>
  </si>
  <si>
    <t>175</t>
  </si>
  <si>
    <t>176</t>
  </si>
  <si>
    <t>190</t>
  </si>
  <si>
    <t>191</t>
  </si>
  <si>
    <t>192</t>
  </si>
  <si>
    <t>233</t>
  </si>
  <si>
    <t>243</t>
  </si>
  <si>
    <t>290</t>
  </si>
  <si>
    <t>321</t>
  </si>
  <si>
    <t>322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</si>
  <si>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</si>
  <si>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</si>
  <si>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</si>
  <si>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</si>
  <si>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</si>
  <si>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</si>
  <si>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</si>
  <si>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</si>
  <si>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</si>
  <si>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390</t>
  </si>
  <si>
    <t>411</t>
  </si>
  <si>
    <t>412</t>
  </si>
  <si>
    <t>421</t>
  </si>
  <si>
    <t>422</t>
  </si>
  <si>
    <t>441</t>
  </si>
  <si>
    <t>442</t>
  </si>
  <si>
    <t>460</t>
  </si>
  <si>
    <t>461</t>
  </si>
  <si>
    <t>462</t>
  </si>
  <si>
    <t>480</t>
  </si>
  <si>
    <t>481</t>
  </si>
  <si>
    <t>482</t>
  </si>
  <si>
    <t>521</t>
  </si>
  <si>
    <t>522</t>
  </si>
  <si>
    <t>531</t>
  </si>
  <si>
    <t>532</t>
  </si>
  <si>
    <t>541</t>
  </si>
  <si>
    <t>542</t>
  </si>
  <si>
    <t>Оплата труда и начисления на оплату труда</t>
  </si>
  <si>
    <t>Сухарева Ф.Г.</t>
  </si>
  <si>
    <t>Администрация Лейпцигского сельского поселения</t>
  </si>
  <si>
    <t>января</t>
  </si>
  <si>
    <t>213</t>
  </si>
  <si>
    <t>04269176</t>
  </si>
  <si>
    <t>3</t>
  </si>
  <si>
    <t>13</t>
  </si>
  <si>
    <t>17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</si>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</sst>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</numFmts>
  <fonts count="4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43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3" fontId="1" fillId="0" borderId="29" xfId="58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1" xfId="58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3" fontId="1" fillId="0" borderId="22" xfId="58" applyNumberFormat="1" applyFont="1" applyBorder="1" applyAlignment="1">
      <alignment horizontal="center"/>
    </xf>
    <xf numFmtId="43" fontId="1" fillId="0" borderId="35" xfId="58" applyNumberFormat="1" applyFont="1" applyBorder="1" applyAlignment="1">
      <alignment horizontal="center"/>
    </xf>
    <xf numFmtId="0" fontId="1" fillId="0" borderId="36" xfId="0" applyFont="1" applyBorder="1" applyAlignment="1">
      <alignment horizontal="left" indent="7"/>
    </xf>
    <xf numFmtId="0" fontId="1" fillId="0" borderId="37" xfId="0" applyFont="1" applyBorder="1" applyAlignment="1">
      <alignment horizontal="left" wrapText="1" indent="5"/>
    </xf>
    <xf numFmtId="43" fontId="1" fillId="0" borderId="12" xfId="58" applyNumberFormat="1" applyFont="1" applyBorder="1" applyAlignment="1">
      <alignment horizontal="center"/>
    </xf>
    <xf numFmtId="43" fontId="1" fillId="0" borderId="13" xfId="58" applyNumberFormat="1" applyFont="1" applyBorder="1" applyAlignment="1">
      <alignment horizontal="center"/>
    </xf>
    <xf numFmtId="43" fontId="1" fillId="0" borderId="38" xfId="58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0" xfId="0" applyFont="1" applyBorder="1" applyAlignment="1">
      <alignment horizontal="left" wrapText="1" indent="5"/>
    </xf>
    <xf numFmtId="0" fontId="1" fillId="0" borderId="41" xfId="0" applyFont="1" applyBorder="1" applyAlignment="1">
      <alignment horizontal="left" wrapText="1" indent="5"/>
    </xf>
    <xf numFmtId="0" fontId="1" fillId="0" borderId="10" xfId="0" applyFont="1" applyBorder="1" applyAlignment="1">
      <alignment horizontal="left" indent="5"/>
    </xf>
    <xf numFmtId="0" fontId="6" fillId="0" borderId="1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/>
    </xf>
    <xf numFmtId="43" fontId="1" fillId="0" borderId="32" xfId="58" applyNumberFormat="1" applyFont="1" applyBorder="1" applyAlignment="1">
      <alignment horizontal="center"/>
    </xf>
    <xf numFmtId="43" fontId="1" fillId="0" borderId="42" xfId="58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3" fontId="1" fillId="0" borderId="22" xfId="58" applyFont="1" applyBorder="1" applyAlignment="1">
      <alignment horizontal="center"/>
    </xf>
    <xf numFmtId="43" fontId="1" fillId="0" borderId="29" xfId="58" applyFont="1" applyBorder="1" applyAlignment="1">
      <alignment horizontal="center"/>
    </xf>
    <xf numFmtId="43" fontId="1" fillId="0" borderId="31" xfId="58" applyFont="1" applyBorder="1" applyAlignment="1">
      <alignment horizontal="center"/>
    </xf>
    <xf numFmtId="43" fontId="1" fillId="0" borderId="35" xfId="58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 indent="5"/>
    </xf>
    <xf numFmtId="0" fontId="1" fillId="0" borderId="44" xfId="0" applyFont="1" applyBorder="1" applyAlignment="1">
      <alignment horizontal="left" wrapText="1" indent="5"/>
    </xf>
    <xf numFmtId="0" fontId="1" fillId="0" borderId="37" xfId="0" applyFont="1" applyBorder="1" applyAlignment="1">
      <alignment horizontal="left" indent="5"/>
    </xf>
    <xf numFmtId="0" fontId="1" fillId="0" borderId="45" xfId="0" applyFont="1" applyBorder="1" applyAlignment="1">
      <alignment horizontal="left" indent="5"/>
    </xf>
    <xf numFmtId="0" fontId="4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indent="5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1" fillId="0" borderId="32" xfId="58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35"/>
  <sheetViews>
    <sheetView tabSelected="1" view="pageBreakPreview" zoomScaleSheetLayoutView="100" zoomScalePageLayoutView="0" workbookViewId="0" topLeftCell="A1">
      <selection activeCell="EJ3" sqref="EJ3:FE3"/>
    </sheetView>
  </sheetViews>
  <sheetFormatPr defaultColWidth="0.875" defaultRowHeight="12.75"/>
  <cols>
    <col min="1" max="77" width="0.875" style="1" customWidth="1"/>
    <col min="78" max="78" width="0.37109375" style="1" customWidth="1"/>
    <col min="79" max="79" width="0.875" style="1" hidden="1" customWidth="1"/>
    <col min="80" max="90" width="0.875" style="1" customWidth="1"/>
    <col min="91" max="92" width="0.875" style="1" hidden="1" customWidth="1"/>
    <col min="93" max="113" width="0.875" style="1" customWidth="1"/>
    <col min="114" max="115" width="0.875" style="1" hidden="1" customWidth="1"/>
    <col min="116" max="16384" width="0.875" style="1" customWidth="1"/>
  </cols>
  <sheetData>
    <row r="1" spans="1:161" ht="15" customHeight="1" thickBot="1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17" t="s">
        <v>0</v>
      </c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9"/>
    </row>
    <row r="2" spans="138:161" ht="9.75">
      <c r="EH2" s="2" t="s">
        <v>2</v>
      </c>
      <c r="EJ2" s="20" t="s">
        <v>190</v>
      </c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2"/>
    </row>
    <row r="3" spans="60:161" ht="12.75" customHeight="1">
      <c r="BH3" s="2" t="s">
        <v>6</v>
      </c>
      <c r="BI3" s="37" t="s">
        <v>243</v>
      </c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8">
        <v>201</v>
      </c>
      <c r="CC3" s="38"/>
      <c r="CD3" s="38"/>
      <c r="CE3" s="38"/>
      <c r="CF3" s="39" t="s">
        <v>246</v>
      </c>
      <c r="CG3" s="39"/>
      <c r="CH3" s="1" t="s">
        <v>7</v>
      </c>
      <c r="EH3" s="2" t="s">
        <v>3</v>
      </c>
      <c r="EJ3" s="23" t="s">
        <v>249</v>
      </c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5"/>
    </row>
    <row r="4" spans="1:161" ht="12.75" customHeight="1">
      <c r="A4" s="1" t="s">
        <v>189</v>
      </c>
      <c r="AY4" s="7"/>
      <c r="AZ4" s="7"/>
      <c r="BA4" s="7"/>
      <c r="BB4" s="7"/>
      <c r="BC4" s="7"/>
      <c r="BD4" s="7"/>
      <c r="BE4" s="7"/>
      <c r="BF4" s="7"/>
      <c r="BG4" s="7"/>
      <c r="BH4" s="7"/>
      <c r="BI4" s="96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EJ4" s="23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5"/>
    </row>
    <row r="5" spans="1:161" ht="12.75" customHeight="1">
      <c r="A5" s="1" t="s">
        <v>188</v>
      </c>
      <c r="AK5" s="45" t="s">
        <v>242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7"/>
      <c r="DM5" s="7"/>
      <c r="DN5" s="7"/>
      <c r="DO5" s="7"/>
      <c r="DP5" s="7"/>
      <c r="DQ5" s="7"/>
      <c r="DR5" s="7"/>
      <c r="DS5" s="7"/>
      <c r="DT5" s="7"/>
      <c r="EH5" s="2" t="s">
        <v>4</v>
      </c>
      <c r="EJ5" s="23" t="s">
        <v>245</v>
      </c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5"/>
    </row>
    <row r="6" spans="1:161" ht="12.75" customHeight="1">
      <c r="A6" s="1" t="s">
        <v>8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7"/>
      <c r="DM6" s="7"/>
      <c r="DN6" s="7"/>
      <c r="DO6" s="7"/>
      <c r="DP6" s="7"/>
      <c r="DQ6" s="7"/>
      <c r="DR6" s="7"/>
      <c r="DS6" s="7"/>
      <c r="DT6" s="7"/>
      <c r="EJ6" s="23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5"/>
    </row>
    <row r="7" spans="1:161" ht="12.75" customHeight="1">
      <c r="A7" s="1" t="s">
        <v>47</v>
      </c>
      <c r="EJ7" s="23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5"/>
    </row>
    <row r="8" spans="1:161" ht="12.75" customHeight="1" thickBot="1">
      <c r="A8" s="1" t="s">
        <v>9</v>
      </c>
      <c r="EH8" s="2" t="s">
        <v>5</v>
      </c>
      <c r="EJ8" s="34" t="s">
        <v>1</v>
      </c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6"/>
    </row>
    <row r="9" ht="9" customHeight="1"/>
    <row r="10" spans="1:161" ht="33" customHeight="1">
      <c r="A10" s="26" t="s">
        <v>48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8" t="s">
        <v>183</v>
      </c>
      <c r="BT10" s="29"/>
      <c r="BU10" s="29"/>
      <c r="BV10" s="29"/>
      <c r="BW10" s="29"/>
      <c r="BX10" s="29"/>
      <c r="BY10" s="29"/>
      <c r="BZ10" s="29"/>
      <c r="CA10" s="29"/>
      <c r="CB10" s="30"/>
      <c r="CC10" s="31" t="s">
        <v>51</v>
      </c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3"/>
      <c r="CO10" s="28" t="s">
        <v>52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30"/>
      <c r="DL10" s="28" t="s">
        <v>49</v>
      </c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30"/>
      <c r="EI10" s="50" t="s">
        <v>50</v>
      </c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</row>
    <row r="11" spans="1:161" ht="10.5" thickBot="1">
      <c r="A11" s="46">
        <v>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8">
        <v>2</v>
      </c>
      <c r="BT11" s="48"/>
      <c r="BU11" s="48"/>
      <c r="BV11" s="48"/>
      <c r="BW11" s="48"/>
      <c r="BX11" s="48"/>
      <c r="BY11" s="48"/>
      <c r="BZ11" s="48"/>
      <c r="CA11" s="48"/>
      <c r="CB11" s="48"/>
      <c r="CC11" s="48">
        <v>3</v>
      </c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>
        <v>4</v>
      </c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>
        <v>5</v>
      </c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52">
        <v>6</v>
      </c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ht="14.25" customHeight="1">
      <c r="A12" s="40" t="s">
        <v>191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1" t="s">
        <v>10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 t="s">
        <v>54</v>
      </c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3">
        <f>SUM(CO13:DK15,CO17,CO23,CO28)</f>
        <v>12471898.46</v>
      </c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>
        <f>SUM(DL15,DL28)</f>
        <v>0</v>
      </c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>
        <f aca="true" t="shared" si="0" ref="EI12:EI18">SUM(CO12:EH12)</f>
        <v>12471898.46</v>
      </c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9"/>
    </row>
    <row r="13" spans="1:161" ht="14.25" customHeight="1">
      <c r="A13" s="3"/>
      <c r="B13" s="54" t="s">
        <v>53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5" t="s">
        <v>11</v>
      </c>
      <c r="BT13" s="56"/>
      <c r="BU13" s="56"/>
      <c r="BV13" s="56"/>
      <c r="BW13" s="56"/>
      <c r="BX13" s="56"/>
      <c r="BY13" s="56"/>
      <c r="BZ13" s="56"/>
      <c r="CA13" s="56"/>
      <c r="CB13" s="56"/>
      <c r="CC13" s="56" t="s">
        <v>55</v>
      </c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7">
        <v>664890.03</v>
      </c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>
        <f t="shared" si="0"/>
        <v>664890.03</v>
      </c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ht="14.25" customHeight="1">
      <c r="A14" s="3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5" t="s">
        <v>12</v>
      </c>
      <c r="BT14" s="56"/>
      <c r="BU14" s="56"/>
      <c r="BV14" s="56"/>
      <c r="BW14" s="56"/>
      <c r="BX14" s="56"/>
      <c r="BY14" s="56"/>
      <c r="BZ14" s="56"/>
      <c r="CA14" s="56"/>
      <c r="CB14" s="56"/>
      <c r="CC14" s="56" t="s">
        <v>60</v>
      </c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7">
        <v>77056.53</v>
      </c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>
        <f t="shared" si="0"/>
        <v>77056.53</v>
      </c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8"/>
    </row>
    <row r="15" spans="1:161" ht="14.25" customHeight="1">
      <c r="A15" s="3"/>
      <c r="B15" s="54" t="s">
        <v>57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5" t="s">
        <v>13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 t="s">
        <v>61</v>
      </c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7">
        <v>8900</v>
      </c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>
        <f t="shared" si="0"/>
        <v>8900</v>
      </c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8"/>
    </row>
    <row r="16" spans="1:161" ht="14.25" customHeight="1">
      <c r="A16" s="3"/>
      <c r="B16" s="54" t="s">
        <v>58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5" t="s">
        <v>14</v>
      </c>
      <c r="BT16" s="56"/>
      <c r="BU16" s="56"/>
      <c r="BV16" s="56"/>
      <c r="BW16" s="56"/>
      <c r="BX16" s="56"/>
      <c r="BY16" s="56"/>
      <c r="BZ16" s="56"/>
      <c r="CA16" s="56"/>
      <c r="CB16" s="56"/>
      <c r="CC16" s="56" t="s">
        <v>17</v>
      </c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>
        <f t="shared" si="0"/>
        <v>0</v>
      </c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8"/>
    </row>
    <row r="17" spans="1:161" ht="14.25" customHeight="1">
      <c r="A17" s="3"/>
      <c r="B17" s="54" t="s">
        <v>59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5" t="s">
        <v>15</v>
      </c>
      <c r="BT17" s="56"/>
      <c r="BU17" s="56"/>
      <c r="BV17" s="56"/>
      <c r="BW17" s="56"/>
      <c r="BX17" s="56"/>
      <c r="BY17" s="56"/>
      <c r="BZ17" s="56"/>
      <c r="CA17" s="56"/>
      <c r="CB17" s="56"/>
      <c r="CC17" s="56" t="s">
        <v>18</v>
      </c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7">
        <f>SUM(CO18:DK21)</f>
        <v>11409673.18</v>
      </c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>
        <f>SUM(DL18:EH20)</f>
        <v>0</v>
      </c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>
        <f t="shared" si="0"/>
        <v>11409673.18</v>
      </c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8"/>
    </row>
    <row r="18" spans="1:161" ht="9.75">
      <c r="A18" s="59" t="s">
        <v>21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5" t="s">
        <v>144</v>
      </c>
      <c r="BT18" s="56"/>
      <c r="BU18" s="56"/>
      <c r="BV18" s="56"/>
      <c r="BW18" s="56"/>
      <c r="BX18" s="56"/>
      <c r="BY18" s="56"/>
      <c r="BZ18" s="56"/>
      <c r="CA18" s="56"/>
      <c r="CB18" s="56"/>
      <c r="CC18" s="56" t="s">
        <v>63</v>
      </c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7">
        <v>11409673.18</v>
      </c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61">
        <f t="shared" si="0"/>
        <v>11409673.18</v>
      </c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3"/>
    </row>
    <row r="19" spans="1:161" ht="19.5" customHeight="1">
      <c r="A19" s="60" t="s">
        <v>62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55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64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6"/>
    </row>
    <row r="20" spans="1:161" ht="23.25" customHeight="1">
      <c r="A20" s="67" t="s">
        <v>184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8"/>
      <c r="BS20" s="55" t="s">
        <v>148</v>
      </c>
      <c r="BT20" s="56"/>
      <c r="BU20" s="56"/>
      <c r="BV20" s="56"/>
      <c r="BW20" s="56"/>
      <c r="BX20" s="56"/>
      <c r="BY20" s="56"/>
      <c r="BZ20" s="56"/>
      <c r="CA20" s="56"/>
      <c r="CB20" s="56"/>
      <c r="CC20" s="56" t="s">
        <v>64</v>
      </c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>
        <f aca="true" t="shared" si="1" ref="EI20:EI28">SUM(CO20:EH20)</f>
        <v>0</v>
      </c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:161" ht="14.25" customHeight="1">
      <c r="A21" s="69" t="s">
        <v>65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55" t="s">
        <v>149</v>
      </c>
      <c r="BT21" s="56"/>
      <c r="BU21" s="56"/>
      <c r="BV21" s="56"/>
      <c r="BW21" s="56"/>
      <c r="BX21" s="56"/>
      <c r="BY21" s="56"/>
      <c r="BZ21" s="56"/>
      <c r="CA21" s="56"/>
      <c r="CB21" s="56"/>
      <c r="CC21" s="56" t="s">
        <v>66</v>
      </c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>
        <f t="shared" si="1"/>
        <v>0</v>
      </c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8"/>
    </row>
    <row r="22" spans="1:161" ht="14.25" customHeight="1">
      <c r="A22" s="3"/>
      <c r="B22" s="54" t="s">
        <v>67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5" t="s">
        <v>16</v>
      </c>
      <c r="BT22" s="56"/>
      <c r="BU22" s="56"/>
      <c r="BV22" s="56"/>
      <c r="BW22" s="56"/>
      <c r="BX22" s="56"/>
      <c r="BY22" s="56"/>
      <c r="BZ22" s="56"/>
      <c r="CA22" s="56"/>
      <c r="CB22" s="56"/>
      <c r="CC22" s="56" t="s">
        <v>69</v>
      </c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>
        <f t="shared" si="1"/>
        <v>0</v>
      </c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8"/>
    </row>
    <row r="23" spans="1:161" ht="14.25" customHeight="1">
      <c r="A23" s="3"/>
      <c r="B23" s="54" t="s">
        <v>68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5" t="s">
        <v>192</v>
      </c>
      <c r="BT23" s="56"/>
      <c r="BU23" s="56"/>
      <c r="BV23" s="56"/>
      <c r="BW23" s="56"/>
      <c r="BX23" s="56"/>
      <c r="BY23" s="56"/>
      <c r="BZ23" s="56"/>
      <c r="CA23" s="56"/>
      <c r="CB23" s="56"/>
      <c r="CC23" s="56" t="s">
        <v>70</v>
      </c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7">
        <f>SUM(CO26)</f>
        <v>17850</v>
      </c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>
        <f t="shared" si="1"/>
        <v>17850</v>
      </c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8"/>
    </row>
    <row r="24" spans="1:161" ht="9.75">
      <c r="A24" s="59" t="s">
        <v>21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5" t="s">
        <v>193</v>
      </c>
      <c r="BT24" s="56"/>
      <c r="BU24" s="56"/>
      <c r="BV24" s="56"/>
      <c r="BW24" s="56"/>
      <c r="BX24" s="56"/>
      <c r="BY24" s="56"/>
      <c r="BZ24" s="56"/>
      <c r="CA24" s="56"/>
      <c r="CB24" s="56"/>
      <c r="CC24" s="56" t="s">
        <v>72</v>
      </c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>
        <f t="shared" si="1"/>
        <v>0</v>
      </c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8"/>
    </row>
    <row r="25" spans="1:161" ht="12.75" customHeight="1">
      <c r="A25" s="60" t="s">
        <v>71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55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>
        <f t="shared" si="1"/>
        <v>0</v>
      </c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8"/>
    </row>
    <row r="26" spans="1:161" ht="14.25" customHeight="1">
      <c r="A26" s="69" t="s">
        <v>73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55" t="s">
        <v>194</v>
      </c>
      <c r="BT26" s="56"/>
      <c r="BU26" s="56"/>
      <c r="BV26" s="56"/>
      <c r="BW26" s="56"/>
      <c r="BX26" s="56"/>
      <c r="BY26" s="56"/>
      <c r="BZ26" s="56"/>
      <c r="CA26" s="56"/>
      <c r="CB26" s="56"/>
      <c r="CC26" s="56" t="s">
        <v>75</v>
      </c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7">
        <v>17850</v>
      </c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>
        <f t="shared" si="1"/>
        <v>17850</v>
      </c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8"/>
    </row>
    <row r="27" spans="1:161" ht="14.25" customHeight="1">
      <c r="A27" s="69" t="s">
        <v>74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55" t="s">
        <v>195</v>
      </c>
      <c r="BT27" s="56"/>
      <c r="BU27" s="56"/>
      <c r="BV27" s="56"/>
      <c r="BW27" s="56"/>
      <c r="BX27" s="56"/>
      <c r="BY27" s="56"/>
      <c r="BZ27" s="56"/>
      <c r="CA27" s="56"/>
      <c r="CB27" s="56"/>
      <c r="CC27" s="56" t="s">
        <v>76</v>
      </c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>
        <f t="shared" si="1"/>
        <v>0</v>
      </c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8"/>
    </row>
    <row r="28" spans="1:161" ht="14.25" customHeight="1">
      <c r="A28" s="3"/>
      <c r="B28" s="54" t="s">
        <v>77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5" t="s">
        <v>54</v>
      </c>
      <c r="BT28" s="56"/>
      <c r="BU28" s="56"/>
      <c r="BV28" s="56"/>
      <c r="BW28" s="56"/>
      <c r="BX28" s="56"/>
      <c r="BY28" s="56"/>
      <c r="BZ28" s="56"/>
      <c r="CA28" s="56"/>
      <c r="CB28" s="56"/>
      <c r="CC28" s="56" t="s">
        <v>19</v>
      </c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7">
        <v>293528.72</v>
      </c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>
        <f t="shared" si="1"/>
        <v>293528.72</v>
      </c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8"/>
    </row>
    <row r="29" spans="1:161" ht="14.25" customHeight="1" thickBot="1">
      <c r="A29" s="3"/>
      <c r="B29" s="70" t="s">
        <v>78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1"/>
      <c r="BS29" s="75" t="s">
        <v>55</v>
      </c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4"/>
    </row>
    <row r="30" spans="1:161" ht="14.2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15" t="s">
        <v>185</v>
      </c>
    </row>
    <row r="31" spans="1:161" ht="33" customHeight="1">
      <c r="A31" s="26" t="s">
        <v>48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8" t="s">
        <v>183</v>
      </c>
      <c r="BT31" s="29"/>
      <c r="BU31" s="29"/>
      <c r="BV31" s="29"/>
      <c r="BW31" s="29"/>
      <c r="BX31" s="29"/>
      <c r="BY31" s="29"/>
      <c r="BZ31" s="29"/>
      <c r="CA31" s="29"/>
      <c r="CB31" s="30"/>
      <c r="CC31" s="31" t="s">
        <v>51</v>
      </c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3"/>
      <c r="CO31" s="28" t="s">
        <v>52</v>
      </c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30"/>
      <c r="DL31" s="28" t="s">
        <v>49</v>
      </c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30"/>
      <c r="EI31" s="50" t="s">
        <v>50</v>
      </c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</row>
    <row r="32" spans="1:161" ht="10.5" thickBot="1">
      <c r="A32" s="46">
        <v>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8">
        <v>2</v>
      </c>
      <c r="BT32" s="48"/>
      <c r="BU32" s="48"/>
      <c r="BV32" s="48"/>
      <c r="BW32" s="48"/>
      <c r="BX32" s="48"/>
      <c r="BY32" s="48"/>
      <c r="BZ32" s="48"/>
      <c r="CA32" s="48"/>
      <c r="CB32" s="48"/>
      <c r="CC32" s="48">
        <v>3</v>
      </c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>
        <v>4</v>
      </c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>
        <v>5</v>
      </c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52">
        <v>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3"/>
    </row>
    <row r="33" spans="1:161" ht="14.25" customHeight="1">
      <c r="A33" s="40" t="s">
        <v>79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 t="s">
        <v>18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 t="s">
        <v>80</v>
      </c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77">
        <f>SUM(CO34,CO39,CO51,CO68,CO73,CO55)</f>
        <v>9150151.38</v>
      </c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>
        <f>SUM(DL39,DL46,DL73,DL68)</f>
        <v>0</v>
      </c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>
        <f>SUM(CO33:EH33)</f>
        <v>9150151.38</v>
      </c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8"/>
    </row>
    <row r="34" spans="1:161" ht="14.25" customHeight="1">
      <c r="A34" s="3"/>
      <c r="B34" s="54" t="s">
        <v>240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5" t="s">
        <v>69</v>
      </c>
      <c r="BT34" s="56"/>
      <c r="BU34" s="56"/>
      <c r="BV34" s="56"/>
      <c r="BW34" s="56"/>
      <c r="BX34" s="56"/>
      <c r="BY34" s="56"/>
      <c r="BZ34" s="56"/>
      <c r="CA34" s="56"/>
      <c r="CB34" s="56"/>
      <c r="CC34" s="56" t="s">
        <v>20</v>
      </c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76">
        <f>SUM(CO35:DK38)</f>
        <v>1338265</v>
      </c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>
        <f>SUM(EI35:FE38)</f>
        <v>1338265</v>
      </c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9"/>
    </row>
    <row r="35" spans="1:161" ht="9.75">
      <c r="A35" s="59" t="s">
        <v>21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5" t="s">
        <v>199</v>
      </c>
      <c r="BT35" s="56"/>
      <c r="BU35" s="56"/>
      <c r="BV35" s="56"/>
      <c r="BW35" s="56"/>
      <c r="BX35" s="56"/>
      <c r="BY35" s="56"/>
      <c r="BZ35" s="56"/>
      <c r="CA35" s="56"/>
      <c r="CB35" s="56"/>
      <c r="CC35" s="56" t="s">
        <v>22</v>
      </c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76">
        <v>1033182.38</v>
      </c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>
        <f>SUM(CO35:EH36)</f>
        <v>1033182.38</v>
      </c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9"/>
    </row>
    <row r="36" spans="1:161" ht="12.75" customHeight="1">
      <c r="A36" s="60" t="s">
        <v>196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55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9"/>
    </row>
    <row r="37" spans="1:161" ht="12.75" customHeight="1">
      <c r="A37" s="69" t="s">
        <v>81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55" t="s">
        <v>200</v>
      </c>
      <c r="BT37" s="56"/>
      <c r="BU37" s="56"/>
      <c r="BV37" s="56"/>
      <c r="BW37" s="56"/>
      <c r="BX37" s="56"/>
      <c r="BY37" s="56"/>
      <c r="BZ37" s="56"/>
      <c r="CA37" s="56"/>
      <c r="CB37" s="56"/>
      <c r="CC37" s="56" t="s">
        <v>23</v>
      </c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>
        <f>SUM(CO37:EH37)</f>
        <v>0</v>
      </c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9"/>
    </row>
    <row r="38" spans="1:161" ht="14.25" customHeight="1">
      <c r="A38" s="69" t="s">
        <v>81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55" t="s">
        <v>200</v>
      </c>
      <c r="BT38" s="56"/>
      <c r="BU38" s="56"/>
      <c r="BV38" s="56"/>
      <c r="BW38" s="56"/>
      <c r="BX38" s="56"/>
      <c r="BY38" s="56"/>
      <c r="BZ38" s="56"/>
      <c r="CA38" s="56"/>
      <c r="CB38" s="56"/>
      <c r="CC38" s="56" t="s">
        <v>244</v>
      </c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76">
        <v>305082.62</v>
      </c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>
        <f>SUM(CO38:EH38)</f>
        <v>305082.62</v>
      </c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9"/>
    </row>
    <row r="39" spans="1:161" ht="14.25" customHeight="1">
      <c r="A39" s="3"/>
      <c r="B39" s="54" t="s">
        <v>82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5" t="s">
        <v>70</v>
      </c>
      <c r="BT39" s="56"/>
      <c r="BU39" s="56"/>
      <c r="BV39" s="56"/>
      <c r="BW39" s="56"/>
      <c r="BX39" s="56"/>
      <c r="BY39" s="56"/>
      <c r="BZ39" s="56"/>
      <c r="CA39" s="56"/>
      <c r="CB39" s="56"/>
      <c r="CC39" s="56" t="s">
        <v>83</v>
      </c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76">
        <f>SUM(CO40:DK47)</f>
        <v>7059738.3100000005</v>
      </c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>
        <f>SUM(DL40:EH47)</f>
        <v>0</v>
      </c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>
        <f>SUM(EI40:FE47)</f>
        <v>7059738.3100000005</v>
      </c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</row>
    <row r="40" spans="1:161" ht="9.75">
      <c r="A40" s="59" t="s">
        <v>21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5" t="s">
        <v>72</v>
      </c>
      <c r="BT40" s="56"/>
      <c r="BU40" s="56"/>
      <c r="BV40" s="56"/>
      <c r="BW40" s="56"/>
      <c r="BX40" s="56"/>
      <c r="BY40" s="56"/>
      <c r="BZ40" s="56"/>
      <c r="CA40" s="56"/>
      <c r="CB40" s="56"/>
      <c r="CC40" s="56" t="s">
        <v>85</v>
      </c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76">
        <v>40731.64</v>
      </c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>
        <f>SUM(CO40:EH41)</f>
        <v>40731.64</v>
      </c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1" ht="12.75" customHeight="1">
      <c r="A41" s="60" t="s">
        <v>84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55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</row>
    <row r="42" spans="1:161" ht="14.25" customHeight="1">
      <c r="A42" s="69" t="s">
        <v>86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55" t="s">
        <v>75</v>
      </c>
      <c r="BT42" s="56"/>
      <c r="BU42" s="56"/>
      <c r="BV42" s="56"/>
      <c r="BW42" s="56"/>
      <c r="BX42" s="56"/>
      <c r="BY42" s="56"/>
      <c r="BZ42" s="56"/>
      <c r="CA42" s="56"/>
      <c r="CB42" s="56"/>
      <c r="CC42" s="56" t="s">
        <v>87</v>
      </c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</row>
    <row r="43" spans="1:161" ht="14.25" customHeight="1">
      <c r="A43" s="69" t="s">
        <v>88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55" t="s">
        <v>76</v>
      </c>
      <c r="BT43" s="56"/>
      <c r="BU43" s="56"/>
      <c r="BV43" s="56"/>
      <c r="BW43" s="56"/>
      <c r="BX43" s="56"/>
      <c r="BY43" s="56"/>
      <c r="BZ43" s="56"/>
      <c r="CA43" s="56"/>
      <c r="CB43" s="56"/>
      <c r="CC43" s="56" t="s">
        <v>89</v>
      </c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76">
        <v>243168.12</v>
      </c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>
        <f>SUM(CO43:EH43)</f>
        <v>243168.12</v>
      </c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</row>
    <row r="44" spans="1:161" ht="14.25" customHeight="1">
      <c r="A44" s="69" t="s">
        <v>90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55" t="s">
        <v>201</v>
      </c>
      <c r="BT44" s="56"/>
      <c r="BU44" s="56"/>
      <c r="BV44" s="56"/>
      <c r="BW44" s="56"/>
      <c r="BX44" s="56"/>
      <c r="BY44" s="56"/>
      <c r="BZ44" s="56"/>
      <c r="CA44" s="56"/>
      <c r="CB44" s="56"/>
      <c r="CC44" s="56" t="s">
        <v>91</v>
      </c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</row>
    <row r="45" spans="1:161" ht="14.25" customHeight="1">
      <c r="A45" s="69" t="s">
        <v>92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55" t="s">
        <v>202</v>
      </c>
      <c r="BT45" s="56"/>
      <c r="BU45" s="56"/>
      <c r="BV45" s="56"/>
      <c r="BW45" s="56"/>
      <c r="BX45" s="56"/>
      <c r="BY45" s="56"/>
      <c r="BZ45" s="56"/>
      <c r="CA45" s="56"/>
      <c r="CB45" s="56"/>
      <c r="CC45" s="56" t="s">
        <v>93</v>
      </c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76">
        <v>2030655.57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>
        <f>SUM(CO45:EH45)</f>
        <v>2030655.57</v>
      </c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</row>
    <row r="46" spans="1:161" ht="14.25" customHeight="1">
      <c r="A46" s="69" t="s">
        <v>94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55" t="s">
        <v>203</v>
      </c>
      <c r="BT46" s="56"/>
      <c r="BU46" s="56"/>
      <c r="BV46" s="56"/>
      <c r="BW46" s="56"/>
      <c r="BX46" s="56"/>
      <c r="BY46" s="56"/>
      <c r="BZ46" s="56"/>
      <c r="CA46" s="56"/>
      <c r="CB46" s="56"/>
      <c r="CC46" s="56" t="s">
        <v>95</v>
      </c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76">
        <v>4745182.98</v>
      </c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>
        <f>SUM(CO46:EH46)</f>
        <v>4745182.98</v>
      </c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</row>
    <row r="47" spans="1:161" ht="14.25" customHeight="1">
      <c r="A47" s="3"/>
      <c r="B47" s="54" t="s">
        <v>96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5" t="s">
        <v>204</v>
      </c>
      <c r="BT47" s="56"/>
      <c r="BU47" s="56"/>
      <c r="BV47" s="56"/>
      <c r="BW47" s="56"/>
      <c r="BX47" s="56"/>
      <c r="BY47" s="56"/>
      <c r="BZ47" s="56"/>
      <c r="CA47" s="56"/>
      <c r="CB47" s="56"/>
      <c r="CC47" s="56" t="s">
        <v>24</v>
      </c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</row>
    <row r="48" spans="1:161" ht="9.75">
      <c r="A48" s="59" t="s">
        <v>21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5" t="s">
        <v>205</v>
      </c>
      <c r="BT48" s="56"/>
      <c r="BU48" s="56"/>
      <c r="BV48" s="56"/>
      <c r="BW48" s="56"/>
      <c r="BX48" s="56"/>
      <c r="BY48" s="56"/>
      <c r="BZ48" s="56"/>
      <c r="CA48" s="56"/>
      <c r="CB48" s="56"/>
      <c r="CC48" s="56" t="s">
        <v>25</v>
      </c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</row>
    <row r="49" spans="1:161" ht="12.75" customHeight="1">
      <c r="A49" s="60" t="s">
        <v>97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55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</row>
    <row r="50" spans="1:161" ht="14.25" customHeight="1">
      <c r="A50" s="69" t="s">
        <v>98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55" t="s">
        <v>206</v>
      </c>
      <c r="BT50" s="56"/>
      <c r="BU50" s="56"/>
      <c r="BV50" s="56"/>
      <c r="BW50" s="56"/>
      <c r="BX50" s="56"/>
      <c r="BY50" s="56"/>
      <c r="BZ50" s="56"/>
      <c r="CA50" s="56"/>
      <c r="CB50" s="56"/>
      <c r="CC50" s="56" t="s">
        <v>26</v>
      </c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</row>
    <row r="51" spans="1:161" ht="14.25" customHeight="1">
      <c r="A51" s="3"/>
      <c r="B51" s="54" t="s">
        <v>99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5" t="s">
        <v>20</v>
      </c>
      <c r="BT51" s="56"/>
      <c r="BU51" s="56"/>
      <c r="BV51" s="56"/>
      <c r="BW51" s="56"/>
      <c r="BX51" s="56"/>
      <c r="BY51" s="56"/>
      <c r="BZ51" s="56"/>
      <c r="CA51" s="56"/>
      <c r="CB51" s="56"/>
      <c r="CC51" s="56" t="s">
        <v>100</v>
      </c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76">
        <f>SUM(CO52:DK54)</f>
        <v>0</v>
      </c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>
        <f>DL52</f>
        <v>0</v>
      </c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>
        <f>SUM(CO51:EH51)</f>
        <v>0</v>
      </c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</row>
    <row r="52" spans="1:161" ht="9.75">
      <c r="A52" s="59" t="s">
        <v>21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5" t="s">
        <v>22</v>
      </c>
      <c r="BT52" s="56"/>
      <c r="BU52" s="56"/>
      <c r="BV52" s="56"/>
      <c r="BW52" s="56"/>
      <c r="BX52" s="56"/>
      <c r="BY52" s="56"/>
      <c r="BZ52" s="56"/>
      <c r="CA52" s="56"/>
      <c r="CB52" s="56"/>
      <c r="CC52" s="56" t="s">
        <v>101</v>
      </c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>
        <f>SUM(CO52:EH53)</f>
        <v>0</v>
      </c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</row>
    <row r="53" spans="1:161" ht="20.25" customHeight="1">
      <c r="A53" s="60" t="s">
        <v>197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55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</row>
    <row r="54" spans="1:161" ht="21.75" customHeight="1">
      <c r="A54" s="67" t="s">
        <v>198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8"/>
      <c r="BS54" s="55" t="s">
        <v>23</v>
      </c>
      <c r="BT54" s="56"/>
      <c r="BU54" s="56"/>
      <c r="BV54" s="56"/>
      <c r="BW54" s="56"/>
      <c r="BX54" s="56"/>
      <c r="BY54" s="56"/>
      <c r="BZ54" s="56"/>
      <c r="CA54" s="56"/>
      <c r="CB54" s="56"/>
      <c r="CC54" s="56" t="s">
        <v>102</v>
      </c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>
        <f>SUM(CO54:EH54)</f>
        <v>0</v>
      </c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</row>
    <row r="55" spans="1:161" ht="14.25" customHeight="1">
      <c r="A55" s="3"/>
      <c r="B55" s="54" t="s">
        <v>103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5" t="s">
        <v>24</v>
      </c>
      <c r="BT55" s="56"/>
      <c r="BU55" s="56"/>
      <c r="BV55" s="56"/>
      <c r="BW55" s="56"/>
      <c r="BX55" s="56"/>
      <c r="BY55" s="56"/>
      <c r="BZ55" s="56"/>
      <c r="CA55" s="56"/>
      <c r="CB55" s="56"/>
      <c r="CC55" s="56" t="s">
        <v>27</v>
      </c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76">
        <f>SUM(CO56:DK59)</f>
        <v>1025.5</v>
      </c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>
        <f>SUM(CO55:EH55)</f>
        <v>1025.5</v>
      </c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1" ht="9.75">
      <c r="A56" s="59" t="s">
        <v>21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5" t="s">
        <v>25</v>
      </c>
      <c r="BT56" s="56"/>
      <c r="BU56" s="56"/>
      <c r="BV56" s="56"/>
      <c r="BW56" s="56"/>
      <c r="BX56" s="56"/>
      <c r="BY56" s="56"/>
      <c r="BZ56" s="56"/>
      <c r="CA56" s="56"/>
      <c r="CB56" s="56"/>
      <c r="CC56" s="56" t="s">
        <v>28</v>
      </c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76">
        <v>1025.5</v>
      </c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>
        <f>SUM(CO56:EH57)</f>
        <v>1025.5</v>
      </c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</row>
    <row r="57" spans="1:161" ht="23.25" customHeight="1">
      <c r="A57" s="60" t="s">
        <v>104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55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</row>
    <row r="58" spans="1:161" ht="23.25" customHeight="1">
      <c r="A58" s="67" t="s">
        <v>105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8"/>
      <c r="BS58" s="55" t="s">
        <v>26</v>
      </c>
      <c r="BT58" s="56"/>
      <c r="BU58" s="56"/>
      <c r="BV58" s="56"/>
      <c r="BW58" s="56"/>
      <c r="BX58" s="56"/>
      <c r="BY58" s="56"/>
      <c r="BZ58" s="56"/>
      <c r="CA58" s="56"/>
      <c r="CB58" s="56"/>
      <c r="CC58" s="56" t="s">
        <v>29</v>
      </c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</row>
    <row r="59" spans="1:161" ht="14.25" customHeight="1">
      <c r="A59" s="69" t="s">
        <v>106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55" t="s">
        <v>207</v>
      </c>
      <c r="BT59" s="56"/>
      <c r="BU59" s="56"/>
      <c r="BV59" s="56"/>
      <c r="BW59" s="56"/>
      <c r="BX59" s="56"/>
      <c r="BY59" s="56"/>
      <c r="BZ59" s="56"/>
      <c r="CA59" s="56"/>
      <c r="CB59" s="56"/>
      <c r="CC59" s="56" t="s">
        <v>30</v>
      </c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</row>
    <row r="60" spans="1:161" ht="11.25" customHeight="1">
      <c r="A60" s="3"/>
      <c r="B60" s="54" t="s">
        <v>107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5" t="s">
        <v>100</v>
      </c>
      <c r="BT60" s="56"/>
      <c r="BU60" s="56"/>
      <c r="BV60" s="56"/>
      <c r="BW60" s="56"/>
      <c r="BX60" s="56"/>
      <c r="BY60" s="56"/>
      <c r="BZ60" s="56"/>
      <c r="CA60" s="56"/>
      <c r="CB60" s="56"/>
      <c r="CC60" s="56" t="s">
        <v>108</v>
      </c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76">
        <f>SUM(CO61:DK64)</f>
        <v>0</v>
      </c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>
        <f>SUM(EI61:FE64)</f>
        <v>0</v>
      </c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</row>
    <row r="61" spans="1:161" ht="9.75">
      <c r="A61" s="59" t="s">
        <v>21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5" t="s">
        <v>101</v>
      </c>
      <c r="BT61" s="56"/>
      <c r="BU61" s="56"/>
      <c r="BV61" s="56"/>
      <c r="BW61" s="56"/>
      <c r="BX61" s="56"/>
      <c r="BY61" s="56"/>
      <c r="BZ61" s="56"/>
      <c r="CA61" s="56"/>
      <c r="CB61" s="56"/>
      <c r="CC61" s="56" t="s">
        <v>31</v>
      </c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</row>
    <row r="62" spans="1:161" ht="12.75" customHeight="1">
      <c r="A62" s="60" t="s">
        <v>109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55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</row>
    <row r="63" spans="1:161" ht="14.25" customHeight="1">
      <c r="A63" s="69" t="s">
        <v>110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55" t="s">
        <v>102</v>
      </c>
      <c r="BT63" s="56"/>
      <c r="BU63" s="56"/>
      <c r="BV63" s="56"/>
      <c r="BW63" s="56"/>
      <c r="BX63" s="56"/>
      <c r="BY63" s="56"/>
      <c r="BZ63" s="56"/>
      <c r="CA63" s="56"/>
      <c r="CB63" s="56"/>
      <c r="CC63" s="56" t="s">
        <v>112</v>
      </c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</row>
    <row r="64" spans="1:161" ht="23.25" customHeight="1">
      <c r="A64" s="67" t="s">
        <v>111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8"/>
      <c r="BS64" s="55" t="s">
        <v>208</v>
      </c>
      <c r="BT64" s="56"/>
      <c r="BU64" s="56"/>
      <c r="BV64" s="56"/>
      <c r="BW64" s="56"/>
      <c r="BX64" s="56"/>
      <c r="BY64" s="56"/>
      <c r="BZ64" s="56"/>
      <c r="CA64" s="56"/>
      <c r="CB64" s="56"/>
      <c r="CC64" s="56" t="s">
        <v>113</v>
      </c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</row>
    <row r="65" spans="1:161" ht="14.25" customHeigh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15" t="s">
        <v>186</v>
      </c>
    </row>
    <row r="66" spans="1:161" ht="33" customHeight="1">
      <c r="A66" s="26" t="s">
        <v>48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8" t="s">
        <v>183</v>
      </c>
      <c r="BT66" s="29"/>
      <c r="BU66" s="29"/>
      <c r="BV66" s="29"/>
      <c r="BW66" s="29"/>
      <c r="BX66" s="29"/>
      <c r="BY66" s="29"/>
      <c r="BZ66" s="29"/>
      <c r="CA66" s="29"/>
      <c r="CB66" s="30"/>
      <c r="CC66" s="31" t="s">
        <v>51</v>
      </c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3"/>
      <c r="CO66" s="28" t="s">
        <v>52</v>
      </c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30"/>
      <c r="DL66" s="28" t="s">
        <v>49</v>
      </c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30"/>
      <c r="EI66" s="50" t="s">
        <v>50</v>
      </c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</row>
    <row r="67" spans="1:161" ht="10.5" thickBot="1">
      <c r="A67" s="46">
        <v>1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8">
        <v>2</v>
      </c>
      <c r="BT67" s="48"/>
      <c r="BU67" s="48"/>
      <c r="BV67" s="48"/>
      <c r="BW67" s="48"/>
      <c r="BX67" s="48"/>
      <c r="BY67" s="48"/>
      <c r="BZ67" s="48"/>
      <c r="CA67" s="48"/>
      <c r="CB67" s="48"/>
      <c r="CC67" s="48">
        <v>3</v>
      </c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>
        <v>4</v>
      </c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>
        <v>5</v>
      </c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52">
        <v>6</v>
      </c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3"/>
    </row>
    <row r="68" spans="1:161" ht="14.25" customHeight="1">
      <c r="A68" s="3"/>
      <c r="B68" s="54" t="s">
        <v>114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41" t="s">
        <v>108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 t="s">
        <v>115</v>
      </c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3">
        <f>SUM(CO69:DK71)</f>
        <v>147698.83</v>
      </c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>
        <f>SUM(DL71)</f>
        <v>0</v>
      </c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57">
        <f>SUM(CO68:EH68)</f>
        <v>147698.83</v>
      </c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8"/>
    </row>
    <row r="69" spans="1:161" ht="9.75">
      <c r="A69" s="59" t="s">
        <v>21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5" t="s">
        <v>31</v>
      </c>
      <c r="BT69" s="56"/>
      <c r="BU69" s="56"/>
      <c r="BV69" s="56"/>
      <c r="BW69" s="56"/>
      <c r="BX69" s="56"/>
      <c r="BY69" s="56"/>
      <c r="BZ69" s="56"/>
      <c r="CA69" s="56"/>
      <c r="CB69" s="56"/>
      <c r="CC69" s="56" t="s">
        <v>117</v>
      </c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7">
        <v>44991.88</v>
      </c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>
        <f>SUM(CO69:EH70)</f>
        <v>44991.88</v>
      </c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8"/>
    </row>
    <row r="70" spans="1:161" ht="12.75" customHeight="1">
      <c r="A70" s="60" t="s">
        <v>116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55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8"/>
    </row>
    <row r="71" spans="1:161" ht="14.25" customHeight="1">
      <c r="A71" s="69" t="s">
        <v>118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55" t="s">
        <v>112</v>
      </c>
      <c r="BT71" s="56"/>
      <c r="BU71" s="56"/>
      <c r="BV71" s="56"/>
      <c r="BW71" s="56"/>
      <c r="BX71" s="56"/>
      <c r="BY71" s="56"/>
      <c r="BZ71" s="56"/>
      <c r="CA71" s="56"/>
      <c r="CB71" s="56"/>
      <c r="CC71" s="56" t="s">
        <v>119</v>
      </c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7">
        <v>102706.95</v>
      </c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>
        <f>SUM(CO71:EH71)</f>
        <v>102706.95</v>
      </c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8"/>
    </row>
    <row r="72" spans="1:161" ht="14.25" customHeight="1">
      <c r="A72" s="69" t="s">
        <v>120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55" t="s">
        <v>113</v>
      </c>
      <c r="BT72" s="56"/>
      <c r="BU72" s="56"/>
      <c r="BV72" s="56"/>
      <c r="BW72" s="56"/>
      <c r="BX72" s="56"/>
      <c r="BY72" s="56"/>
      <c r="BZ72" s="56"/>
      <c r="CA72" s="56"/>
      <c r="CB72" s="56"/>
      <c r="CC72" s="56" t="s">
        <v>121</v>
      </c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8"/>
    </row>
    <row r="73" spans="1:161" ht="14.25" customHeight="1">
      <c r="A73" s="3"/>
      <c r="B73" s="54" t="s">
        <v>122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5" t="s">
        <v>32</v>
      </c>
      <c r="BT73" s="56"/>
      <c r="BU73" s="56"/>
      <c r="BV73" s="56"/>
      <c r="BW73" s="56"/>
      <c r="BX73" s="56"/>
      <c r="BY73" s="56"/>
      <c r="BZ73" s="56"/>
      <c r="CA73" s="56"/>
      <c r="CB73" s="56"/>
      <c r="CC73" s="56" t="s">
        <v>209</v>
      </c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7">
        <v>603423.74</v>
      </c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>
        <f>SUM(CO73:EH73)</f>
        <v>603423.74</v>
      </c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8"/>
    </row>
    <row r="74" spans="1:161" ht="14.25" customHeight="1">
      <c r="A74" s="80" t="s">
        <v>123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55" t="s">
        <v>209</v>
      </c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7">
        <f>SUM(CO75+CO92)</f>
        <v>3321747.0799999973</v>
      </c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>
        <f>SUM(CO74:EH74)</f>
        <v>3321747.0799999973</v>
      </c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8"/>
    </row>
    <row r="75" spans="1:161" ht="14.25" customHeight="1">
      <c r="A75" s="80" t="s">
        <v>124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55" t="s">
        <v>33</v>
      </c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7">
        <f>SUM(CO76,CO80,CO88)</f>
        <v>248739.19</v>
      </c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>
        <f>SUM(CO75:EH75)</f>
        <v>248739.19</v>
      </c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</row>
    <row r="76" spans="1:161" ht="14.25" customHeight="1">
      <c r="A76" s="3"/>
      <c r="B76" s="54" t="s">
        <v>125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5" t="s">
        <v>132</v>
      </c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7">
        <f>SUM(CO77-CO79)</f>
        <v>248739.19</v>
      </c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>
        <f>SUM(CO76:EH76)</f>
        <v>248739.19</v>
      </c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</row>
    <row r="77" spans="1:161" ht="9.75">
      <c r="A77" s="59" t="s">
        <v>21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5" t="s">
        <v>210</v>
      </c>
      <c r="BT77" s="56"/>
      <c r="BU77" s="56"/>
      <c r="BV77" s="56"/>
      <c r="BW77" s="56"/>
      <c r="BX77" s="56"/>
      <c r="BY77" s="56"/>
      <c r="BZ77" s="56"/>
      <c r="CA77" s="56"/>
      <c r="CB77" s="56"/>
      <c r="CC77" s="56" t="s">
        <v>33</v>
      </c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7">
        <v>293731.07</v>
      </c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>
        <f>SUM(CO77:EH78)</f>
        <v>293731.07</v>
      </c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</row>
    <row r="78" spans="1:161" ht="12.75" customHeight="1">
      <c r="A78" s="60" t="s">
        <v>126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55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</row>
    <row r="79" spans="1:161" ht="14.25" customHeight="1">
      <c r="A79" s="69" t="s">
        <v>127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55" t="s">
        <v>211</v>
      </c>
      <c r="BT79" s="56"/>
      <c r="BU79" s="56"/>
      <c r="BV79" s="56"/>
      <c r="BW79" s="56"/>
      <c r="BX79" s="56"/>
      <c r="BY79" s="56"/>
      <c r="BZ79" s="56"/>
      <c r="CA79" s="56"/>
      <c r="CB79" s="56"/>
      <c r="CC79" s="56" t="s">
        <v>128</v>
      </c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7">
        <v>44991.88</v>
      </c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>
        <f>SUM(CO79:EH79)</f>
        <v>44991.88</v>
      </c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</row>
    <row r="80" spans="1:161" ht="14.25" customHeight="1">
      <c r="A80" s="3"/>
      <c r="B80" s="54" t="s">
        <v>129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5" t="s">
        <v>34</v>
      </c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</row>
    <row r="81" spans="1:161" ht="9.75">
      <c r="A81" s="59" t="s">
        <v>21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5" t="s">
        <v>212</v>
      </c>
      <c r="BT81" s="56"/>
      <c r="BU81" s="56"/>
      <c r="BV81" s="56"/>
      <c r="BW81" s="56"/>
      <c r="BX81" s="56"/>
      <c r="BY81" s="56"/>
      <c r="BZ81" s="56"/>
      <c r="CA81" s="56"/>
      <c r="CB81" s="56"/>
      <c r="CC81" s="56" t="s">
        <v>132</v>
      </c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</row>
    <row r="82" spans="1:161" ht="12.75" customHeight="1">
      <c r="A82" s="60" t="s">
        <v>130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55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</row>
    <row r="83" spans="1:161" ht="14.25" customHeight="1">
      <c r="A83" s="69" t="s">
        <v>131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55" t="s">
        <v>213</v>
      </c>
      <c r="BT83" s="56"/>
      <c r="BU83" s="56"/>
      <c r="BV83" s="56"/>
      <c r="BW83" s="56"/>
      <c r="BX83" s="56"/>
      <c r="BY83" s="56"/>
      <c r="BZ83" s="56"/>
      <c r="CA83" s="56"/>
      <c r="CB83" s="56"/>
      <c r="CC83" s="56" t="s">
        <v>133</v>
      </c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</row>
    <row r="84" spans="1:161" ht="14.25" customHeight="1">
      <c r="A84" s="3"/>
      <c r="B84" s="54" t="s">
        <v>181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5" t="s">
        <v>214</v>
      </c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</row>
    <row r="85" spans="1:161" ht="9.75">
      <c r="A85" s="59" t="s">
        <v>21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5" t="s">
        <v>215</v>
      </c>
      <c r="BT85" s="56"/>
      <c r="BU85" s="56"/>
      <c r="BV85" s="56"/>
      <c r="BW85" s="56"/>
      <c r="BX85" s="56"/>
      <c r="BY85" s="56"/>
      <c r="BZ85" s="56"/>
      <c r="CA85" s="56"/>
      <c r="CB85" s="56"/>
      <c r="CC85" s="56" t="s">
        <v>34</v>
      </c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</row>
    <row r="86" spans="1:161" ht="12.75" customHeight="1">
      <c r="A86" s="60" t="s">
        <v>134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55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</row>
    <row r="87" spans="1:161" ht="14.25" customHeight="1">
      <c r="A87" s="69" t="s">
        <v>135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55" t="s">
        <v>216</v>
      </c>
      <c r="BT87" s="56"/>
      <c r="BU87" s="56"/>
      <c r="BV87" s="56"/>
      <c r="BW87" s="56"/>
      <c r="BX87" s="56"/>
      <c r="BY87" s="56"/>
      <c r="BZ87" s="56"/>
      <c r="CA87" s="56"/>
      <c r="CB87" s="56"/>
      <c r="CC87" s="56" t="s">
        <v>136</v>
      </c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</row>
    <row r="88" spans="1:161" ht="14.25" customHeight="1">
      <c r="A88" s="3"/>
      <c r="B88" s="54" t="s">
        <v>137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5" t="s">
        <v>217</v>
      </c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7">
        <f>SUM(CO89-CO91)</f>
        <v>0</v>
      </c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</row>
    <row r="89" spans="1:161" ht="9.75">
      <c r="A89" s="59" t="s">
        <v>21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5" t="s">
        <v>218</v>
      </c>
      <c r="BT89" s="56"/>
      <c r="BU89" s="56"/>
      <c r="BV89" s="56"/>
      <c r="BW89" s="56"/>
      <c r="BX89" s="56"/>
      <c r="BY89" s="56"/>
      <c r="BZ89" s="56"/>
      <c r="CA89" s="56"/>
      <c r="CB89" s="56"/>
      <c r="CC89" s="56" t="s">
        <v>139</v>
      </c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7">
        <v>102706.95</v>
      </c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>
        <f>SUM(CO89:EH90)</f>
        <v>102706.95</v>
      </c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</row>
    <row r="90" spans="1:161" ht="12.75" customHeight="1">
      <c r="A90" s="60" t="s">
        <v>138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55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</row>
    <row r="91" spans="1:161" ht="14.25" customHeight="1">
      <c r="A91" s="69" t="s">
        <v>140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55" t="s">
        <v>219</v>
      </c>
      <c r="BT91" s="56"/>
      <c r="BU91" s="56"/>
      <c r="BV91" s="56"/>
      <c r="BW91" s="56"/>
      <c r="BX91" s="56"/>
      <c r="BY91" s="56"/>
      <c r="BZ91" s="56"/>
      <c r="CA91" s="56"/>
      <c r="CB91" s="56"/>
      <c r="CC91" s="56" t="s">
        <v>141</v>
      </c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7">
        <v>102706.95</v>
      </c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>
        <f>SUM(CO91:EH91)</f>
        <v>102706.95</v>
      </c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</row>
    <row r="92" spans="1:161" ht="14.25" customHeight="1">
      <c r="A92" s="81" t="s">
        <v>142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55" t="s">
        <v>220</v>
      </c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7">
        <f>SUM(CO93-CO117)</f>
        <v>3073007.8899999973</v>
      </c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>
        <f>SUM(DL93-DL117)</f>
        <v>136022</v>
      </c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>
        <f>SUM(CO92:EH92)</f>
        <v>3209029.8899999973</v>
      </c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8"/>
    </row>
    <row r="93" spans="1:161" ht="14.25" customHeight="1">
      <c r="A93" s="80" t="s">
        <v>143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55" t="s">
        <v>221</v>
      </c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7">
        <f>SUM(CO94,CO98,CO105,CO109,CO113)</f>
        <v>3073055.6199999973</v>
      </c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>
        <f>SUM(DL94,DL98,DL105,DL109,DL113)</f>
        <v>136022</v>
      </c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>
        <f>SUM(CO93:EH93)</f>
        <v>3209077.6199999973</v>
      </c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8"/>
    </row>
    <row r="94" spans="1:161" ht="14.25" customHeight="1">
      <c r="A94" s="3"/>
      <c r="B94" s="54" t="s">
        <v>145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5" t="s">
        <v>128</v>
      </c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7">
        <f>SUM(CO95-CO97)</f>
        <v>2914292.3199999984</v>
      </c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>
        <f>SUM(DL95-DL97)</f>
        <v>136022</v>
      </c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>
        <f>SUM(CO94:EH94)</f>
        <v>3050314.3199999984</v>
      </c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8"/>
    </row>
    <row r="95" spans="1:161" ht="9.75">
      <c r="A95" s="59" t="s">
        <v>21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5" t="s">
        <v>222</v>
      </c>
      <c r="BT95" s="56"/>
      <c r="BU95" s="56"/>
      <c r="BV95" s="56"/>
      <c r="BW95" s="56"/>
      <c r="BX95" s="56"/>
      <c r="BY95" s="56"/>
      <c r="BZ95" s="56"/>
      <c r="CA95" s="56"/>
      <c r="CB95" s="56"/>
      <c r="CC95" s="56" t="s">
        <v>35</v>
      </c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7">
        <v>14523060.53</v>
      </c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>
        <v>136022</v>
      </c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>
        <f>SUM(CO95:EH96)</f>
        <v>14659082.53</v>
      </c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8"/>
    </row>
    <row r="96" spans="1:161" ht="12.75" customHeight="1">
      <c r="A96" s="60" t="s">
        <v>146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55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8"/>
    </row>
    <row r="97" spans="1:161" ht="14.25" customHeight="1">
      <c r="A97" s="69" t="s">
        <v>147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55" t="s">
        <v>223</v>
      </c>
      <c r="BT97" s="56"/>
      <c r="BU97" s="56"/>
      <c r="BV97" s="56"/>
      <c r="BW97" s="56"/>
      <c r="BX97" s="56"/>
      <c r="BY97" s="56"/>
      <c r="BZ97" s="56"/>
      <c r="CA97" s="56"/>
      <c r="CB97" s="56"/>
      <c r="CC97" s="56" t="s">
        <v>37</v>
      </c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7">
        <v>11608768.21</v>
      </c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>
        <f>SUM(CO97:EH97)</f>
        <v>11608768.21</v>
      </c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8"/>
    </row>
    <row r="98" spans="1:161" ht="21" customHeight="1">
      <c r="A98" s="3"/>
      <c r="B98" s="82" t="s">
        <v>150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3"/>
      <c r="BS98" s="55" t="s">
        <v>133</v>
      </c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>
        <v>0</v>
      </c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8"/>
    </row>
    <row r="99" spans="1:161" ht="9.75">
      <c r="A99" s="59" t="s">
        <v>21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5" t="s">
        <v>224</v>
      </c>
      <c r="BT99" s="56"/>
      <c r="BU99" s="56"/>
      <c r="BV99" s="56"/>
      <c r="BW99" s="56"/>
      <c r="BX99" s="56"/>
      <c r="BY99" s="56"/>
      <c r="BZ99" s="56"/>
      <c r="CA99" s="56"/>
      <c r="CB99" s="56"/>
      <c r="CC99" s="56" t="s">
        <v>151</v>
      </c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8"/>
    </row>
    <row r="100" spans="1:161" ht="23.25" customHeight="1">
      <c r="A100" s="60" t="s">
        <v>152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55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8"/>
    </row>
    <row r="101" spans="1:161" ht="14.25" customHeigh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15" t="s">
        <v>187</v>
      </c>
    </row>
    <row r="102" spans="1:161" ht="33" customHeight="1">
      <c r="A102" s="26" t="s">
        <v>48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8" t="s">
        <v>183</v>
      </c>
      <c r="BT102" s="29"/>
      <c r="BU102" s="29"/>
      <c r="BV102" s="29"/>
      <c r="BW102" s="29"/>
      <c r="BX102" s="29"/>
      <c r="BY102" s="29"/>
      <c r="BZ102" s="29"/>
      <c r="CA102" s="29"/>
      <c r="CB102" s="30"/>
      <c r="CC102" s="31" t="s">
        <v>51</v>
      </c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3"/>
      <c r="CO102" s="28" t="s">
        <v>52</v>
      </c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30"/>
      <c r="DL102" s="28" t="s">
        <v>49</v>
      </c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30"/>
      <c r="EI102" s="50" t="s">
        <v>50</v>
      </c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</row>
    <row r="103" spans="1:161" ht="10.5" thickBot="1">
      <c r="A103" s="46">
        <v>1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8">
        <v>2</v>
      </c>
      <c r="BT103" s="48"/>
      <c r="BU103" s="48"/>
      <c r="BV103" s="48"/>
      <c r="BW103" s="48"/>
      <c r="BX103" s="48"/>
      <c r="BY103" s="48"/>
      <c r="BZ103" s="48"/>
      <c r="CA103" s="48"/>
      <c r="CB103" s="48"/>
      <c r="CC103" s="48">
        <v>3</v>
      </c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>
        <v>4</v>
      </c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>
        <v>5</v>
      </c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>
        <v>6</v>
      </c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17"/>
    </row>
    <row r="104" spans="1:161" ht="25.5" customHeight="1">
      <c r="A104" s="84" t="s">
        <v>153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5"/>
      <c r="BS104" s="41" t="s">
        <v>225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 t="s">
        <v>38</v>
      </c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8"/>
    </row>
    <row r="105" spans="1:161" ht="14.25" customHeight="1">
      <c r="A105" s="3"/>
      <c r="B105" s="54" t="s">
        <v>154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5" t="s">
        <v>141</v>
      </c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9"/>
    </row>
    <row r="106" spans="1:161" ht="9.75">
      <c r="A106" s="59" t="s">
        <v>21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5" t="s">
        <v>226</v>
      </c>
      <c r="BT106" s="56"/>
      <c r="BU106" s="56"/>
      <c r="BV106" s="56"/>
      <c r="BW106" s="56"/>
      <c r="BX106" s="56"/>
      <c r="BY106" s="56"/>
      <c r="BZ106" s="56"/>
      <c r="CA106" s="56"/>
      <c r="CB106" s="56"/>
      <c r="CC106" s="56" t="s">
        <v>36</v>
      </c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9"/>
    </row>
    <row r="107" spans="1:161" ht="12.75" customHeight="1">
      <c r="A107" s="60" t="s">
        <v>182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55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9"/>
    </row>
    <row r="108" spans="1:161" ht="14.25" customHeight="1">
      <c r="A108" s="69" t="s">
        <v>155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55" t="s">
        <v>227</v>
      </c>
      <c r="BT108" s="56"/>
      <c r="BU108" s="56"/>
      <c r="BV108" s="56"/>
      <c r="BW108" s="56"/>
      <c r="BX108" s="56"/>
      <c r="BY108" s="56"/>
      <c r="BZ108" s="56"/>
      <c r="CA108" s="56"/>
      <c r="CB108" s="56"/>
      <c r="CC108" s="56" t="s">
        <v>39</v>
      </c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9"/>
    </row>
    <row r="109" spans="1:161" ht="14.25" customHeight="1">
      <c r="A109" s="3"/>
      <c r="B109" s="54" t="s">
        <v>156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5" t="s">
        <v>228</v>
      </c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9"/>
    </row>
    <row r="110" spans="1:161" ht="9.75">
      <c r="A110" s="59" t="s">
        <v>21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5" t="s">
        <v>229</v>
      </c>
      <c r="BT110" s="56"/>
      <c r="BU110" s="56"/>
      <c r="BV110" s="56"/>
      <c r="BW110" s="56"/>
      <c r="BX110" s="56"/>
      <c r="BY110" s="56"/>
      <c r="BZ110" s="56"/>
      <c r="CA110" s="56"/>
      <c r="CB110" s="56"/>
      <c r="CC110" s="56" t="s">
        <v>158</v>
      </c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9"/>
    </row>
    <row r="111" spans="1:161" ht="12.75" customHeight="1">
      <c r="A111" s="60" t="s">
        <v>157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55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9"/>
    </row>
    <row r="112" spans="1:161" ht="14.25" customHeight="1">
      <c r="A112" s="69" t="s">
        <v>159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55" t="s">
        <v>230</v>
      </c>
      <c r="BT112" s="56"/>
      <c r="BU112" s="56"/>
      <c r="BV112" s="56"/>
      <c r="BW112" s="56"/>
      <c r="BX112" s="56"/>
      <c r="BY112" s="56"/>
      <c r="BZ112" s="56"/>
      <c r="CA112" s="56"/>
      <c r="CB112" s="56"/>
      <c r="CC112" s="56" t="s">
        <v>160</v>
      </c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9"/>
    </row>
    <row r="113" spans="1:161" ht="26.25" customHeight="1">
      <c r="A113" s="3"/>
      <c r="B113" s="82" t="s">
        <v>161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3"/>
      <c r="BS113" s="55" t="s">
        <v>231</v>
      </c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76">
        <f>SUM(CO114-CO116)</f>
        <v>158763.29999999888</v>
      </c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>
        <f>SUM(DL114-DL116)</f>
        <v>0</v>
      </c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>
        <f>SUM(CO113:EH113)</f>
        <v>158763.29999999888</v>
      </c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</row>
    <row r="114" spans="1:161" ht="9.75">
      <c r="A114" s="59" t="s">
        <v>21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5" t="s">
        <v>232</v>
      </c>
      <c r="BT114" s="56"/>
      <c r="BU114" s="56"/>
      <c r="BV114" s="56"/>
      <c r="BW114" s="56"/>
      <c r="BX114" s="56"/>
      <c r="BY114" s="56"/>
      <c r="BZ114" s="56"/>
      <c r="CA114" s="56"/>
      <c r="CB114" s="56"/>
      <c r="CC114" s="56" t="s">
        <v>163</v>
      </c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76">
        <v>14612515.61</v>
      </c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>
        <f>SUM(CO114:EH115)</f>
        <v>14612515.61</v>
      </c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</row>
    <row r="115" spans="1:161" ht="12.75" customHeight="1">
      <c r="A115" s="60" t="s">
        <v>162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55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</row>
    <row r="116" spans="1:161" ht="14.25" customHeight="1">
      <c r="A116" s="69" t="s">
        <v>164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55" t="s">
        <v>233</v>
      </c>
      <c r="BT116" s="56"/>
      <c r="BU116" s="56"/>
      <c r="BV116" s="56"/>
      <c r="BW116" s="56"/>
      <c r="BX116" s="56"/>
      <c r="BY116" s="56"/>
      <c r="BZ116" s="56"/>
      <c r="CA116" s="56"/>
      <c r="CB116" s="56"/>
      <c r="CC116" s="56" t="s">
        <v>165</v>
      </c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76">
        <v>14453752.31</v>
      </c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>
        <f>SUM(CO116:EH116)</f>
        <v>14453752.31</v>
      </c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</row>
    <row r="117" spans="1:161" ht="9.75" customHeight="1">
      <c r="A117" s="80" t="s">
        <v>166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55" t="s">
        <v>35</v>
      </c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76">
        <f>SUM(CO126)</f>
        <v>47.73</v>
      </c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>
        <f>SUM(DL126)</f>
        <v>0</v>
      </c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>
        <f>SUM(CO117:EH117)</f>
        <v>47.73</v>
      </c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</row>
    <row r="118" spans="1:161" ht="23.25" customHeight="1">
      <c r="A118" s="3"/>
      <c r="B118" s="82" t="s">
        <v>167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3"/>
      <c r="BS118" s="55" t="s">
        <v>151</v>
      </c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</row>
    <row r="119" spans="1:161" ht="9.75">
      <c r="A119" s="59" t="s">
        <v>21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5" t="s">
        <v>234</v>
      </c>
      <c r="BT119" s="56"/>
      <c r="BU119" s="56"/>
      <c r="BV119" s="56"/>
      <c r="BW119" s="56"/>
      <c r="BX119" s="56"/>
      <c r="BY119" s="56"/>
      <c r="BZ119" s="56"/>
      <c r="CA119" s="56"/>
      <c r="CB119" s="56"/>
      <c r="CC119" s="56" t="s">
        <v>169</v>
      </c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</row>
    <row r="120" spans="1:161" ht="12.75" customHeight="1">
      <c r="A120" s="86" t="s">
        <v>168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7"/>
      <c r="BS120" s="55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</row>
    <row r="121" spans="1:161" ht="14.25" customHeight="1">
      <c r="A121" s="69" t="s">
        <v>170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55" t="s">
        <v>235</v>
      </c>
      <c r="BT121" s="56"/>
      <c r="BU121" s="56"/>
      <c r="BV121" s="56"/>
      <c r="BW121" s="56"/>
      <c r="BX121" s="56"/>
      <c r="BY121" s="56"/>
      <c r="BZ121" s="56"/>
      <c r="CA121" s="56"/>
      <c r="CB121" s="56"/>
      <c r="CC121" s="56" t="s">
        <v>171</v>
      </c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</row>
    <row r="122" spans="1:161" ht="23.25" customHeight="1">
      <c r="A122" s="3"/>
      <c r="B122" s="82" t="s">
        <v>172</v>
      </c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3"/>
      <c r="BS122" s="55" t="s">
        <v>36</v>
      </c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</row>
    <row r="123" spans="1:161" ht="9.75">
      <c r="A123" s="59" t="s">
        <v>21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5" t="s">
        <v>236</v>
      </c>
      <c r="BT123" s="56"/>
      <c r="BU123" s="56"/>
      <c r="BV123" s="56"/>
      <c r="BW123" s="56"/>
      <c r="BX123" s="56"/>
      <c r="BY123" s="56"/>
      <c r="BZ123" s="56"/>
      <c r="CA123" s="56"/>
      <c r="CB123" s="56"/>
      <c r="CC123" s="56" t="s">
        <v>40</v>
      </c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</row>
    <row r="124" spans="1:161" ht="12.75" customHeight="1">
      <c r="A124" s="60" t="s">
        <v>173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55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</row>
    <row r="125" spans="1:161" ht="14.25" customHeight="1">
      <c r="A125" s="69" t="s">
        <v>174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55" t="s">
        <v>237</v>
      </c>
      <c r="BT125" s="56"/>
      <c r="BU125" s="56"/>
      <c r="BV125" s="56"/>
      <c r="BW125" s="56"/>
      <c r="BX125" s="56"/>
      <c r="BY125" s="56"/>
      <c r="BZ125" s="56"/>
      <c r="CA125" s="56"/>
      <c r="CB125" s="56"/>
      <c r="CC125" s="56" t="s">
        <v>175</v>
      </c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</row>
    <row r="126" spans="1:161" ht="23.25" customHeight="1">
      <c r="A126" s="3"/>
      <c r="B126" s="82" t="s">
        <v>176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3"/>
      <c r="BS126" s="55" t="s">
        <v>158</v>
      </c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76">
        <v>47.73</v>
      </c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>
        <f>SUM(DL127-DL129)</f>
        <v>0</v>
      </c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>
        <f>SUM(CO126:EH126)</f>
        <v>47.73</v>
      </c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</row>
    <row r="127" spans="1:161" ht="9.75">
      <c r="A127" s="59" t="s">
        <v>21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5" t="s">
        <v>238</v>
      </c>
      <c r="BT127" s="56"/>
      <c r="BU127" s="56"/>
      <c r="BV127" s="56"/>
      <c r="BW127" s="56"/>
      <c r="BX127" s="56"/>
      <c r="BY127" s="56"/>
      <c r="BZ127" s="56"/>
      <c r="CA127" s="56"/>
      <c r="CB127" s="56"/>
      <c r="CC127" s="56" t="s">
        <v>178</v>
      </c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76">
        <v>9449139.49</v>
      </c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>
        <f>SUM(CO127:EH128)</f>
        <v>9449139.49</v>
      </c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</row>
    <row r="128" spans="1:161" ht="12.75" customHeight="1">
      <c r="A128" s="60" t="s">
        <v>177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55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</row>
    <row r="129" spans="1:161" ht="13.5" customHeight="1" thickBot="1">
      <c r="A129" s="89" t="s">
        <v>179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1"/>
      <c r="BS129" s="75" t="s">
        <v>239</v>
      </c>
      <c r="BT129" s="72"/>
      <c r="BU129" s="72"/>
      <c r="BV129" s="72"/>
      <c r="BW129" s="72"/>
      <c r="BX129" s="72"/>
      <c r="BY129" s="72"/>
      <c r="BZ129" s="72"/>
      <c r="CA129" s="72"/>
      <c r="CB129" s="72"/>
      <c r="CC129" s="72" t="s">
        <v>180</v>
      </c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95">
        <v>9449091.83</v>
      </c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>
        <f>SUM(CO129:EH129)</f>
        <v>9449091.83</v>
      </c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</row>
    <row r="130" ht="10.5" customHeight="1">
      <c r="CO130" s="16">
        <f>SUM(CO127-CO129)</f>
        <v>47.66000000014901</v>
      </c>
    </row>
    <row r="131" spans="2:144" ht="9.75">
      <c r="B131" s="1" t="s">
        <v>41</v>
      </c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8"/>
      <c r="DL131" s="8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</row>
    <row r="132" spans="20:144" s="5" customFormat="1" ht="9">
      <c r="T132" s="88" t="s">
        <v>42</v>
      </c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P132" s="88" t="s">
        <v>43</v>
      </c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2"/>
      <c r="DL132" s="12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</row>
    <row r="133" spans="2:139" s="5" customFormat="1" ht="9.75">
      <c r="B133" s="1" t="s">
        <v>44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1"/>
      <c r="AO133" s="1"/>
      <c r="AP133" s="37" t="s">
        <v>241</v>
      </c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</row>
    <row r="134" spans="20:139" s="5" customFormat="1" ht="9">
      <c r="T134" s="88" t="s">
        <v>42</v>
      </c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P134" s="88" t="s">
        <v>43</v>
      </c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</row>
    <row r="135" spans="1:32" ht="9.75">
      <c r="A135" s="38" t="s">
        <v>45</v>
      </c>
      <c r="B135" s="38"/>
      <c r="C135" s="38"/>
      <c r="D135" s="92" t="s">
        <v>248</v>
      </c>
      <c r="E135" s="92"/>
      <c r="F135" s="92"/>
      <c r="G135" s="92"/>
      <c r="H135" s="93" t="s">
        <v>45</v>
      </c>
      <c r="I135" s="93"/>
      <c r="J135" s="37" t="s">
        <v>243</v>
      </c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8">
        <v>20</v>
      </c>
      <c r="AA135" s="38"/>
      <c r="AB135" s="38"/>
      <c r="AC135" s="38"/>
      <c r="AD135" s="39" t="s">
        <v>247</v>
      </c>
      <c r="AE135" s="39"/>
      <c r="AF135" s="1" t="s">
        <v>7</v>
      </c>
    </row>
    <row r="136" ht="2.25" customHeight="1"/>
  </sheetData>
  <sheetProtection/>
  <mergeCells count="627">
    <mergeCell ref="DL37:EH37"/>
    <mergeCell ref="EI37:FE37"/>
    <mergeCell ref="A37:BR37"/>
    <mergeCell ref="BS37:CB37"/>
    <mergeCell ref="CC37:CN37"/>
    <mergeCell ref="CO37:DK37"/>
    <mergeCell ref="BI4:CL4"/>
    <mergeCell ref="T132:AM132"/>
    <mergeCell ref="AP132:BQ132"/>
    <mergeCell ref="EJ5:FE5"/>
    <mergeCell ref="A127:BR127"/>
    <mergeCell ref="BS127:CB128"/>
    <mergeCell ref="CC127:CN128"/>
    <mergeCell ref="CO127:DK128"/>
    <mergeCell ref="DL127:EH128"/>
    <mergeCell ref="EI127:FE128"/>
    <mergeCell ref="A1:EI1"/>
    <mergeCell ref="DL129:EH129"/>
    <mergeCell ref="EI129:FE129"/>
    <mergeCell ref="CC129:CN129"/>
    <mergeCell ref="CO129:DK129"/>
    <mergeCell ref="EI126:FE126"/>
    <mergeCell ref="A128:BR128"/>
    <mergeCell ref="B126:BR126"/>
    <mergeCell ref="BS126:CB126"/>
    <mergeCell ref="CC126:CN126"/>
    <mergeCell ref="A135:C135"/>
    <mergeCell ref="D135:G135"/>
    <mergeCell ref="H135:I135"/>
    <mergeCell ref="J135:Y135"/>
    <mergeCell ref="Z135:AC135"/>
    <mergeCell ref="AD135:AE135"/>
    <mergeCell ref="CO126:DK126"/>
    <mergeCell ref="DL123:EH124"/>
    <mergeCell ref="CO123:DK124"/>
    <mergeCell ref="DL126:EH126"/>
    <mergeCell ref="A124:BR124"/>
    <mergeCell ref="T131:AM131"/>
    <mergeCell ref="AP131:BQ131"/>
    <mergeCell ref="A129:BR129"/>
    <mergeCell ref="BS129:CB129"/>
    <mergeCell ref="A123:BR123"/>
    <mergeCell ref="BS123:CB124"/>
    <mergeCell ref="CC123:CN124"/>
    <mergeCell ref="T133:AM133"/>
    <mergeCell ref="AP133:BQ133"/>
    <mergeCell ref="T134:AM134"/>
    <mergeCell ref="AP134:BQ134"/>
    <mergeCell ref="A121:BR121"/>
    <mergeCell ref="BS121:CB121"/>
    <mergeCell ref="CC121:CN121"/>
    <mergeCell ref="EI123:FE124"/>
    <mergeCell ref="DL125:EH125"/>
    <mergeCell ref="EI125:FE125"/>
    <mergeCell ref="A125:BR125"/>
    <mergeCell ref="BS125:CB125"/>
    <mergeCell ref="CC125:CN125"/>
    <mergeCell ref="CO125:DK125"/>
    <mergeCell ref="B122:BR122"/>
    <mergeCell ref="BS122:CB122"/>
    <mergeCell ref="CC122:CN122"/>
    <mergeCell ref="CO122:DK122"/>
    <mergeCell ref="DL122:EH122"/>
    <mergeCell ref="EI122:FE122"/>
    <mergeCell ref="CO121:DK121"/>
    <mergeCell ref="DL118:EH118"/>
    <mergeCell ref="CC118:CN118"/>
    <mergeCell ref="CO118:DK118"/>
    <mergeCell ref="DL121:EH121"/>
    <mergeCell ref="EI118:FE118"/>
    <mergeCell ref="EI121:FE121"/>
    <mergeCell ref="A119:BR119"/>
    <mergeCell ref="BS119:CB120"/>
    <mergeCell ref="CC119:CN120"/>
    <mergeCell ref="CO119:DK120"/>
    <mergeCell ref="DL119:EH120"/>
    <mergeCell ref="EI119:FE120"/>
    <mergeCell ref="A120:BR120"/>
    <mergeCell ref="B118:BR118"/>
    <mergeCell ref="BS118:CB118"/>
    <mergeCell ref="EI116:FE116"/>
    <mergeCell ref="A117:BR117"/>
    <mergeCell ref="BS117:CB117"/>
    <mergeCell ref="CC117:CN117"/>
    <mergeCell ref="CO117:DK117"/>
    <mergeCell ref="DL117:EH117"/>
    <mergeCell ref="EI117:FE117"/>
    <mergeCell ref="A116:BR116"/>
    <mergeCell ref="BS116:CB116"/>
    <mergeCell ref="CC116:CN116"/>
    <mergeCell ref="CO116:DK116"/>
    <mergeCell ref="CO112:DK112"/>
    <mergeCell ref="DL112:EH112"/>
    <mergeCell ref="DL116:EH116"/>
    <mergeCell ref="EI112:FE112"/>
    <mergeCell ref="DL114:EH115"/>
    <mergeCell ref="EI114:FE115"/>
    <mergeCell ref="CO110:DK111"/>
    <mergeCell ref="DL110:EH111"/>
    <mergeCell ref="EI110:FE111"/>
    <mergeCell ref="EI113:FE113"/>
    <mergeCell ref="CO113:DK113"/>
    <mergeCell ref="EI108:FE108"/>
    <mergeCell ref="B109:BR109"/>
    <mergeCell ref="BS109:CB109"/>
    <mergeCell ref="CC109:CN109"/>
    <mergeCell ref="CO109:DK109"/>
    <mergeCell ref="DL109:EH109"/>
    <mergeCell ref="EI109:FE109"/>
    <mergeCell ref="CO106:DK107"/>
    <mergeCell ref="DL106:EH107"/>
    <mergeCell ref="EI106:FE107"/>
    <mergeCell ref="A114:BR114"/>
    <mergeCell ref="BS114:CB115"/>
    <mergeCell ref="CC114:CN115"/>
    <mergeCell ref="CO114:DK115"/>
    <mergeCell ref="A115:BR115"/>
    <mergeCell ref="A106:BR106"/>
    <mergeCell ref="A111:BR111"/>
    <mergeCell ref="EI104:FE104"/>
    <mergeCell ref="BS105:CB105"/>
    <mergeCell ref="CC105:CN105"/>
    <mergeCell ref="CO105:DK105"/>
    <mergeCell ref="DL105:EH105"/>
    <mergeCell ref="BS104:CB104"/>
    <mergeCell ref="CC104:CN104"/>
    <mergeCell ref="CO104:DK104"/>
    <mergeCell ref="DL104:EH104"/>
    <mergeCell ref="EI105:FE105"/>
    <mergeCell ref="B105:BR105"/>
    <mergeCell ref="DL113:EH113"/>
    <mergeCell ref="A107:BR107"/>
    <mergeCell ref="A108:BR108"/>
    <mergeCell ref="BS108:CB108"/>
    <mergeCell ref="CC108:CN108"/>
    <mergeCell ref="CO108:DK108"/>
    <mergeCell ref="DL108:EH108"/>
    <mergeCell ref="BS106:CB107"/>
    <mergeCell ref="CC106:CN107"/>
    <mergeCell ref="A104:BR104"/>
    <mergeCell ref="B113:BR113"/>
    <mergeCell ref="BS113:CB113"/>
    <mergeCell ref="CC113:CN113"/>
    <mergeCell ref="A110:BR110"/>
    <mergeCell ref="BS110:CB111"/>
    <mergeCell ref="CC110:CN111"/>
    <mergeCell ref="A112:BR112"/>
    <mergeCell ref="BS112:CB112"/>
    <mergeCell ref="CC112:CN112"/>
    <mergeCell ref="DL103:EH103"/>
    <mergeCell ref="EI103:FE103"/>
    <mergeCell ref="A102:BR102"/>
    <mergeCell ref="BS102:CB102"/>
    <mergeCell ref="A103:BR103"/>
    <mergeCell ref="BS103:CB103"/>
    <mergeCell ref="CC103:CN103"/>
    <mergeCell ref="CO103:DK103"/>
    <mergeCell ref="CC102:CN102"/>
    <mergeCell ref="CO102:DK102"/>
    <mergeCell ref="DL98:EH98"/>
    <mergeCell ref="EI98:FE98"/>
    <mergeCell ref="DL99:EH100"/>
    <mergeCell ref="EI99:FE100"/>
    <mergeCell ref="DL102:EH102"/>
    <mergeCell ref="EI102:FE102"/>
    <mergeCell ref="A99:BR99"/>
    <mergeCell ref="BS99:CB100"/>
    <mergeCell ref="CC99:CN100"/>
    <mergeCell ref="CO99:DK100"/>
    <mergeCell ref="A100:BR100"/>
    <mergeCell ref="B98:BR98"/>
    <mergeCell ref="BS98:CB98"/>
    <mergeCell ref="CC98:CN98"/>
    <mergeCell ref="CO98:DK98"/>
    <mergeCell ref="EI95:FE96"/>
    <mergeCell ref="A97:BR97"/>
    <mergeCell ref="BS97:CB97"/>
    <mergeCell ref="CC97:CN97"/>
    <mergeCell ref="CO97:DK97"/>
    <mergeCell ref="DL97:EH97"/>
    <mergeCell ref="EI97:FE97"/>
    <mergeCell ref="A95:BR95"/>
    <mergeCell ref="BS95:CB96"/>
    <mergeCell ref="CC95:CN96"/>
    <mergeCell ref="CO95:DK96"/>
    <mergeCell ref="A96:BR96"/>
    <mergeCell ref="DL93:EH93"/>
    <mergeCell ref="CO93:DK93"/>
    <mergeCell ref="DL95:EH96"/>
    <mergeCell ref="EI93:FE93"/>
    <mergeCell ref="B94:BR94"/>
    <mergeCell ref="BS94:CB94"/>
    <mergeCell ref="CC94:CN94"/>
    <mergeCell ref="CO94:DK94"/>
    <mergeCell ref="DL94:EH94"/>
    <mergeCell ref="EI94:FE94"/>
    <mergeCell ref="A93:BR93"/>
    <mergeCell ref="BS93:CB93"/>
    <mergeCell ref="CC93:CN93"/>
    <mergeCell ref="DL92:EH92"/>
    <mergeCell ref="EI92:FE92"/>
    <mergeCell ref="A91:BR91"/>
    <mergeCell ref="BS91:CB91"/>
    <mergeCell ref="A92:BR92"/>
    <mergeCell ref="BS92:CB92"/>
    <mergeCell ref="CC92:CN92"/>
    <mergeCell ref="CO92:DK92"/>
    <mergeCell ref="CC91:CN91"/>
    <mergeCell ref="CO91:DK91"/>
    <mergeCell ref="DL88:EH88"/>
    <mergeCell ref="EI88:FE88"/>
    <mergeCell ref="DL89:EH90"/>
    <mergeCell ref="EI89:FE90"/>
    <mergeCell ref="DL91:EH91"/>
    <mergeCell ref="EI91:FE91"/>
    <mergeCell ref="A89:BR89"/>
    <mergeCell ref="BS89:CB90"/>
    <mergeCell ref="CC89:CN90"/>
    <mergeCell ref="CO89:DK90"/>
    <mergeCell ref="A90:BR90"/>
    <mergeCell ref="B88:BR88"/>
    <mergeCell ref="BS88:CB88"/>
    <mergeCell ref="CC88:CN88"/>
    <mergeCell ref="CO88:DK88"/>
    <mergeCell ref="EI85:FE86"/>
    <mergeCell ref="A87:BR87"/>
    <mergeCell ref="BS87:CB87"/>
    <mergeCell ref="CC87:CN87"/>
    <mergeCell ref="CO87:DK87"/>
    <mergeCell ref="DL87:EH87"/>
    <mergeCell ref="EI87:FE87"/>
    <mergeCell ref="A85:BR85"/>
    <mergeCell ref="BS85:CB86"/>
    <mergeCell ref="CC85:CN86"/>
    <mergeCell ref="CO85:DK86"/>
    <mergeCell ref="A86:BR86"/>
    <mergeCell ref="DL83:EH83"/>
    <mergeCell ref="CO83:DK83"/>
    <mergeCell ref="DL85:EH86"/>
    <mergeCell ref="EI83:FE83"/>
    <mergeCell ref="B84:BR84"/>
    <mergeCell ref="BS84:CB84"/>
    <mergeCell ref="CC84:CN84"/>
    <mergeCell ref="CO84:DK84"/>
    <mergeCell ref="DL84:EH84"/>
    <mergeCell ref="EI84:FE84"/>
    <mergeCell ref="A83:BR83"/>
    <mergeCell ref="BS83:CB83"/>
    <mergeCell ref="CC83:CN83"/>
    <mergeCell ref="EI80:FE80"/>
    <mergeCell ref="A81:BR81"/>
    <mergeCell ref="BS81:CB82"/>
    <mergeCell ref="CC81:CN82"/>
    <mergeCell ref="CO81:DK82"/>
    <mergeCell ref="DL81:EH82"/>
    <mergeCell ref="EI81:FE82"/>
    <mergeCell ref="A82:BR82"/>
    <mergeCell ref="B80:BR80"/>
    <mergeCell ref="BS80:CB80"/>
    <mergeCell ref="CC80:CN80"/>
    <mergeCell ref="CO80:DK80"/>
    <mergeCell ref="DL77:EH78"/>
    <mergeCell ref="CO77:DK78"/>
    <mergeCell ref="DL80:EH80"/>
    <mergeCell ref="EI77:FE78"/>
    <mergeCell ref="A79:BR79"/>
    <mergeCell ref="BS79:CB79"/>
    <mergeCell ref="CC79:CN79"/>
    <mergeCell ref="CO79:DK79"/>
    <mergeCell ref="DL79:EH79"/>
    <mergeCell ref="EI79:FE79"/>
    <mergeCell ref="A77:BR77"/>
    <mergeCell ref="BS77:CB78"/>
    <mergeCell ref="CC77:CN78"/>
    <mergeCell ref="A78:BR78"/>
    <mergeCell ref="DL75:EH75"/>
    <mergeCell ref="EI75:FE75"/>
    <mergeCell ref="B76:BR76"/>
    <mergeCell ref="BS76:CB76"/>
    <mergeCell ref="CC76:CN76"/>
    <mergeCell ref="CO76:DK76"/>
    <mergeCell ref="DL76:EH76"/>
    <mergeCell ref="EI76:FE76"/>
    <mergeCell ref="A75:BR75"/>
    <mergeCell ref="BS75:CB75"/>
    <mergeCell ref="CC75:CN75"/>
    <mergeCell ref="CO75:DK75"/>
    <mergeCell ref="DL73:EH73"/>
    <mergeCell ref="CO74:DK74"/>
    <mergeCell ref="EI73:FE73"/>
    <mergeCell ref="DL74:EH74"/>
    <mergeCell ref="EI74:FE74"/>
    <mergeCell ref="B73:BR73"/>
    <mergeCell ref="BS73:CB73"/>
    <mergeCell ref="CC73:CN73"/>
    <mergeCell ref="CO73:DK73"/>
    <mergeCell ref="A74:BR74"/>
    <mergeCell ref="BS74:CB74"/>
    <mergeCell ref="CC74:CN74"/>
    <mergeCell ref="DL72:EH72"/>
    <mergeCell ref="EI72:FE72"/>
    <mergeCell ref="A71:BR71"/>
    <mergeCell ref="BS71:CB71"/>
    <mergeCell ref="A72:BR72"/>
    <mergeCell ref="BS72:CB72"/>
    <mergeCell ref="CC72:CN72"/>
    <mergeCell ref="CO72:DK72"/>
    <mergeCell ref="CC71:CN71"/>
    <mergeCell ref="CO71:DK71"/>
    <mergeCell ref="DL68:EH68"/>
    <mergeCell ref="EI68:FE68"/>
    <mergeCell ref="DL69:EH70"/>
    <mergeCell ref="EI69:FE70"/>
    <mergeCell ref="DL71:EH71"/>
    <mergeCell ref="EI71:FE71"/>
    <mergeCell ref="A69:BR69"/>
    <mergeCell ref="BS69:CB70"/>
    <mergeCell ref="CC69:CN70"/>
    <mergeCell ref="CO69:DK70"/>
    <mergeCell ref="A70:BR70"/>
    <mergeCell ref="B68:BR68"/>
    <mergeCell ref="BS68:CB68"/>
    <mergeCell ref="CC68:CN68"/>
    <mergeCell ref="CO68:DK68"/>
    <mergeCell ref="DL67:EH67"/>
    <mergeCell ref="EI67:FE67"/>
    <mergeCell ref="A66:BR66"/>
    <mergeCell ref="BS66:CB66"/>
    <mergeCell ref="A67:BR67"/>
    <mergeCell ref="BS67:CB67"/>
    <mergeCell ref="CC67:CN67"/>
    <mergeCell ref="CO67:DK67"/>
    <mergeCell ref="CC66:CN66"/>
    <mergeCell ref="CO66:DK66"/>
    <mergeCell ref="DL63:EH63"/>
    <mergeCell ref="EI63:FE63"/>
    <mergeCell ref="DL64:EH64"/>
    <mergeCell ref="EI64:FE64"/>
    <mergeCell ref="DL66:EH66"/>
    <mergeCell ref="EI66:FE66"/>
    <mergeCell ref="B60:BR60"/>
    <mergeCell ref="BS60:CB60"/>
    <mergeCell ref="A64:BR64"/>
    <mergeCell ref="BS64:CB64"/>
    <mergeCell ref="CC64:CN64"/>
    <mergeCell ref="CO64:DK64"/>
    <mergeCell ref="A63:BR63"/>
    <mergeCell ref="BS63:CB63"/>
    <mergeCell ref="CC63:CN63"/>
    <mergeCell ref="CO63:DK63"/>
    <mergeCell ref="A61:BR61"/>
    <mergeCell ref="BS61:CB62"/>
    <mergeCell ref="CC61:CN62"/>
    <mergeCell ref="CO61:DK62"/>
    <mergeCell ref="DL61:EH62"/>
    <mergeCell ref="EI61:FE62"/>
    <mergeCell ref="A62:BR62"/>
    <mergeCell ref="CC60:CN60"/>
    <mergeCell ref="CO60:DK60"/>
    <mergeCell ref="DL58:EH58"/>
    <mergeCell ref="CO58:DK58"/>
    <mergeCell ref="DL60:EH60"/>
    <mergeCell ref="EI58:FE58"/>
    <mergeCell ref="EI60:FE60"/>
    <mergeCell ref="A59:BR59"/>
    <mergeCell ref="BS59:CB59"/>
    <mergeCell ref="CC59:CN59"/>
    <mergeCell ref="CO59:DK59"/>
    <mergeCell ref="DL59:EH59"/>
    <mergeCell ref="EI59:FE59"/>
    <mergeCell ref="EI55:FE55"/>
    <mergeCell ref="A56:BR56"/>
    <mergeCell ref="BS56:CB57"/>
    <mergeCell ref="CC56:CN57"/>
    <mergeCell ref="CO56:DK57"/>
    <mergeCell ref="DL56:EH57"/>
    <mergeCell ref="EI56:FE57"/>
    <mergeCell ref="CO55:DK55"/>
    <mergeCell ref="B55:BR55"/>
    <mergeCell ref="BS55:CB55"/>
    <mergeCell ref="DL55:EH55"/>
    <mergeCell ref="A53:BR53"/>
    <mergeCell ref="A58:BR58"/>
    <mergeCell ref="BS58:CB58"/>
    <mergeCell ref="CC58:CN58"/>
    <mergeCell ref="BS52:CB53"/>
    <mergeCell ref="CC52:CN53"/>
    <mergeCell ref="A57:BR57"/>
    <mergeCell ref="CC55:CN55"/>
    <mergeCell ref="A50:BR50"/>
    <mergeCell ref="BS50:CB50"/>
    <mergeCell ref="EI52:FE53"/>
    <mergeCell ref="A54:BR54"/>
    <mergeCell ref="BS54:CB54"/>
    <mergeCell ref="CC54:CN54"/>
    <mergeCell ref="CO54:DK54"/>
    <mergeCell ref="DL54:EH54"/>
    <mergeCell ref="EI54:FE54"/>
    <mergeCell ref="A52:BR52"/>
    <mergeCell ref="B51:BR51"/>
    <mergeCell ref="BS51:CB51"/>
    <mergeCell ref="CC51:CN51"/>
    <mergeCell ref="CO51:DK51"/>
    <mergeCell ref="DL51:EH51"/>
    <mergeCell ref="DL52:EH53"/>
    <mergeCell ref="CO52:DK53"/>
    <mergeCell ref="EI51:FE51"/>
    <mergeCell ref="CC50:CN50"/>
    <mergeCell ref="CO50:DK50"/>
    <mergeCell ref="DL47:EH47"/>
    <mergeCell ref="CC47:CN47"/>
    <mergeCell ref="CO47:DK47"/>
    <mergeCell ref="EI47:FE47"/>
    <mergeCell ref="DL50:EH50"/>
    <mergeCell ref="EI50:FE50"/>
    <mergeCell ref="A48:BR48"/>
    <mergeCell ref="BS48:CB49"/>
    <mergeCell ref="CC48:CN49"/>
    <mergeCell ref="CO48:DK49"/>
    <mergeCell ref="DL48:EH49"/>
    <mergeCell ref="EI48:FE49"/>
    <mergeCell ref="A49:BR49"/>
    <mergeCell ref="B47:BR47"/>
    <mergeCell ref="BS47:CB47"/>
    <mergeCell ref="DL46:EH46"/>
    <mergeCell ref="EI46:FE46"/>
    <mergeCell ref="A45:BR45"/>
    <mergeCell ref="BS45:CB45"/>
    <mergeCell ref="A46:BR46"/>
    <mergeCell ref="BS46:CB46"/>
    <mergeCell ref="CC46:CN46"/>
    <mergeCell ref="CO46:DK46"/>
    <mergeCell ref="CC45:CN45"/>
    <mergeCell ref="CO45:DK45"/>
    <mergeCell ref="DL43:EH43"/>
    <mergeCell ref="EI43:FE43"/>
    <mergeCell ref="DL44:EH44"/>
    <mergeCell ref="EI44:FE44"/>
    <mergeCell ref="DL45:EH45"/>
    <mergeCell ref="EI45:FE45"/>
    <mergeCell ref="A44:BR44"/>
    <mergeCell ref="BS44:CB44"/>
    <mergeCell ref="CC44:CN44"/>
    <mergeCell ref="CO44:DK44"/>
    <mergeCell ref="A43:BR43"/>
    <mergeCell ref="BS43:CB43"/>
    <mergeCell ref="CC43:CN43"/>
    <mergeCell ref="CO43:DK43"/>
    <mergeCell ref="EI40:FE41"/>
    <mergeCell ref="A42:BR42"/>
    <mergeCell ref="BS42:CB42"/>
    <mergeCell ref="CC42:CN42"/>
    <mergeCell ref="CO42:DK42"/>
    <mergeCell ref="DL42:EH42"/>
    <mergeCell ref="EI42:FE42"/>
    <mergeCell ref="A40:BR40"/>
    <mergeCell ref="BS40:CB41"/>
    <mergeCell ref="CC40:CN41"/>
    <mergeCell ref="CO40:DK41"/>
    <mergeCell ref="A41:BR41"/>
    <mergeCell ref="DL38:EH38"/>
    <mergeCell ref="CO38:DK38"/>
    <mergeCell ref="DL40:EH41"/>
    <mergeCell ref="EI38:FE38"/>
    <mergeCell ref="B39:BR39"/>
    <mergeCell ref="BS39:CB39"/>
    <mergeCell ref="CC39:CN39"/>
    <mergeCell ref="CO39:DK39"/>
    <mergeCell ref="DL39:EH39"/>
    <mergeCell ref="EI39:FE39"/>
    <mergeCell ref="A38:BR38"/>
    <mergeCell ref="BS38:CB38"/>
    <mergeCell ref="CC38:CN38"/>
    <mergeCell ref="EI34:FE34"/>
    <mergeCell ref="A35:BR35"/>
    <mergeCell ref="BS35:CB36"/>
    <mergeCell ref="CC35:CN36"/>
    <mergeCell ref="CO35:DK36"/>
    <mergeCell ref="DL35:EH36"/>
    <mergeCell ref="EI35:FE36"/>
    <mergeCell ref="A36:BR36"/>
    <mergeCell ref="B34:BR34"/>
    <mergeCell ref="BS34:CB34"/>
    <mergeCell ref="CC34:CN34"/>
    <mergeCell ref="CO34:DK34"/>
    <mergeCell ref="DL32:EH32"/>
    <mergeCell ref="CO32:DK32"/>
    <mergeCell ref="DL34:EH34"/>
    <mergeCell ref="EI32:FE32"/>
    <mergeCell ref="A33:BR33"/>
    <mergeCell ref="BS33:CB33"/>
    <mergeCell ref="CC33:CN33"/>
    <mergeCell ref="CO33:DK33"/>
    <mergeCell ref="DL33:EH33"/>
    <mergeCell ref="EI33:FE33"/>
    <mergeCell ref="A32:BR32"/>
    <mergeCell ref="BS32:CB32"/>
    <mergeCell ref="CC32:CN32"/>
    <mergeCell ref="DL31:EH31"/>
    <mergeCell ref="EI31:FE31"/>
    <mergeCell ref="BS29:CB29"/>
    <mergeCell ref="A31:BR31"/>
    <mergeCell ref="BS31:CB31"/>
    <mergeCell ref="CC31:CN31"/>
    <mergeCell ref="CO31:DK31"/>
    <mergeCell ref="CC29:CN29"/>
    <mergeCell ref="CO29:DK29"/>
    <mergeCell ref="DL29:EH29"/>
    <mergeCell ref="DL27:EH27"/>
    <mergeCell ref="EI27:FE27"/>
    <mergeCell ref="DL28:EH28"/>
    <mergeCell ref="EI28:FE28"/>
    <mergeCell ref="EI29:FE29"/>
    <mergeCell ref="B28:BR28"/>
    <mergeCell ref="BS28:CB28"/>
    <mergeCell ref="CC28:CN28"/>
    <mergeCell ref="CO28:DK28"/>
    <mergeCell ref="B29:BR29"/>
    <mergeCell ref="CO26:DK26"/>
    <mergeCell ref="A27:BR27"/>
    <mergeCell ref="BS27:CB27"/>
    <mergeCell ref="CC27:CN27"/>
    <mergeCell ref="CO27:DK27"/>
    <mergeCell ref="DL26:EH26"/>
    <mergeCell ref="EI26:FE26"/>
    <mergeCell ref="A24:BR24"/>
    <mergeCell ref="BS24:CB25"/>
    <mergeCell ref="CC24:CN25"/>
    <mergeCell ref="CO24:DK25"/>
    <mergeCell ref="A25:BR25"/>
    <mergeCell ref="A26:BR26"/>
    <mergeCell ref="BS26:CB26"/>
    <mergeCell ref="CC26:CN26"/>
    <mergeCell ref="DL24:EH25"/>
    <mergeCell ref="EI22:FE22"/>
    <mergeCell ref="DL23:EH23"/>
    <mergeCell ref="EI23:FE23"/>
    <mergeCell ref="EI24:FE24"/>
    <mergeCell ref="EI25:FE25"/>
    <mergeCell ref="B23:BR23"/>
    <mergeCell ref="BS23:CB23"/>
    <mergeCell ref="CC23:CN23"/>
    <mergeCell ref="CO23:DK23"/>
    <mergeCell ref="B22:BR22"/>
    <mergeCell ref="BS22:CB22"/>
    <mergeCell ref="CC22:CN22"/>
    <mergeCell ref="DL21:EH21"/>
    <mergeCell ref="DL22:EH22"/>
    <mergeCell ref="CO22:DK22"/>
    <mergeCell ref="EI21:FE21"/>
    <mergeCell ref="A20:BR20"/>
    <mergeCell ref="BS20:CB20"/>
    <mergeCell ref="A21:BR21"/>
    <mergeCell ref="BS21:CB21"/>
    <mergeCell ref="CC21:CN21"/>
    <mergeCell ref="CO21:DK21"/>
    <mergeCell ref="CC20:CN20"/>
    <mergeCell ref="CO20:DK20"/>
    <mergeCell ref="DL20:EH20"/>
    <mergeCell ref="DL17:EH17"/>
    <mergeCell ref="EI17:FE17"/>
    <mergeCell ref="CO18:DK19"/>
    <mergeCell ref="DL18:EH19"/>
    <mergeCell ref="EI18:FE19"/>
    <mergeCell ref="EI20:FE20"/>
    <mergeCell ref="CO17:DK17"/>
    <mergeCell ref="CC15:CN15"/>
    <mergeCell ref="CO15:DK15"/>
    <mergeCell ref="A18:BR18"/>
    <mergeCell ref="A19:BR19"/>
    <mergeCell ref="BS18:CB19"/>
    <mergeCell ref="CC18:CN19"/>
    <mergeCell ref="B17:BR17"/>
    <mergeCell ref="BS17:CB17"/>
    <mergeCell ref="CC17:CN17"/>
    <mergeCell ref="DL15:EH15"/>
    <mergeCell ref="EI15:FE15"/>
    <mergeCell ref="DL16:EH16"/>
    <mergeCell ref="EI16:FE16"/>
    <mergeCell ref="B15:BR15"/>
    <mergeCell ref="BS15:CB15"/>
    <mergeCell ref="B16:BR16"/>
    <mergeCell ref="BS16:CB16"/>
    <mergeCell ref="CC16:CN16"/>
    <mergeCell ref="CO16:DK16"/>
    <mergeCell ref="CC13:CN13"/>
    <mergeCell ref="CO13:DK13"/>
    <mergeCell ref="DL13:EH13"/>
    <mergeCell ref="EI13:FE13"/>
    <mergeCell ref="DL14:EH14"/>
    <mergeCell ref="EI14:FE14"/>
    <mergeCell ref="DL10:EH10"/>
    <mergeCell ref="EI10:FE10"/>
    <mergeCell ref="DL11:EH11"/>
    <mergeCell ref="EI11:FE11"/>
    <mergeCell ref="B14:BR14"/>
    <mergeCell ref="BS14:CB14"/>
    <mergeCell ref="CC14:CN14"/>
    <mergeCell ref="CO14:DK14"/>
    <mergeCell ref="B13:BR13"/>
    <mergeCell ref="BS13:CB13"/>
    <mergeCell ref="A11:BR11"/>
    <mergeCell ref="BS11:CB11"/>
    <mergeCell ref="CC11:CN11"/>
    <mergeCell ref="CO11:DK11"/>
    <mergeCell ref="DL12:EH12"/>
    <mergeCell ref="EI12:FE12"/>
    <mergeCell ref="BI3:CA3"/>
    <mergeCell ref="CB3:CE3"/>
    <mergeCell ref="CF3:CG3"/>
    <mergeCell ref="EJ3:FE3"/>
    <mergeCell ref="A12:BR12"/>
    <mergeCell ref="BS12:CB12"/>
    <mergeCell ref="CC12:CN12"/>
    <mergeCell ref="CO12:DK12"/>
    <mergeCell ref="V6:DK6"/>
    <mergeCell ref="AK5:DK5"/>
    <mergeCell ref="EJ1:FE1"/>
    <mergeCell ref="EJ2:FE2"/>
    <mergeCell ref="EJ4:FE4"/>
    <mergeCell ref="EJ6:FE6"/>
    <mergeCell ref="A10:BR10"/>
    <mergeCell ref="BS10:CB10"/>
    <mergeCell ref="CC10:CN10"/>
    <mergeCell ref="CO10:DK10"/>
    <mergeCell ref="EJ7:FE7"/>
    <mergeCell ref="EJ8:FE8"/>
  </mergeCells>
  <printOptions/>
  <pageMargins left="0" right="0" top="0" bottom="0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0" man="1"/>
    <brk id="64" max="160" man="1"/>
    <brk id="10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2013-01-17T05:37:25Z</cp:lastPrinted>
  <dcterms:created xsi:type="dcterms:W3CDTF">2005-02-01T12:25:49Z</dcterms:created>
  <dcterms:modified xsi:type="dcterms:W3CDTF">2013-05-22T11:00:50Z</dcterms:modified>
  <cp:category/>
  <cp:version/>
  <cp:contentType/>
  <cp:contentStatus/>
</cp:coreProperties>
</file>