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9440" windowHeight="10035"/>
  </bookViews>
  <sheets>
    <sheet name="Лейпциг" sheetId="1" r:id="rId1"/>
  </sheets>
  <calcPr calcId="144525"/>
</workbook>
</file>

<file path=xl/calcChain.xml><?xml version="1.0" encoding="utf-8"?>
<calcChain xmlns="http://schemas.openxmlformats.org/spreadsheetml/2006/main">
  <c r="O9" i="1"/>
  <c r="M9"/>
  <c r="L9"/>
  <c r="G9"/>
  <c r="F9"/>
  <c r="H9" s="1"/>
  <c r="E9"/>
  <c r="C9"/>
  <c r="B9"/>
  <c r="J8"/>
  <c r="I8"/>
  <c r="H8"/>
  <c r="N8" s="1"/>
  <c r="D8"/>
  <c r="J7"/>
  <c r="I7"/>
  <c r="H7"/>
  <c r="N7" s="1"/>
  <c r="D7"/>
  <c r="J6"/>
  <c r="I6"/>
  <c r="H6"/>
  <c r="N6" s="1"/>
  <c r="D6"/>
  <c r="D9" s="1"/>
  <c r="N9" l="1"/>
  <c r="P6"/>
  <c r="K6"/>
  <c r="P7"/>
  <c r="K7"/>
  <c r="P8"/>
  <c r="K8"/>
  <c r="P9"/>
</calcChain>
</file>

<file path=xl/sharedStrings.xml><?xml version="1.0" encoding="utf-8"?>
<sst xmlns="http://schemas.openxmlformats.org/spreadsheetml/2006/main" count="49" uniqueCount="33">
  <si>
    <t>Расчет бюджета Лейпцигского сельского поселения</t>
  </si>
  <si>
    <t>на 2019-2021 годы</t>
  </si>
  <si>
    <t>тыс.руб.</t>
  </si>
  <si>
    <t>Года</t>
  </si>
  <si>
    <t>ЛИМИТЫ</t>
  </si>
  <si>
    <t>Утверждено</t>
  </si>
  <si>
    <t>%</t>
  </si>
  <si>
    <t>Прочие расходы</t>
  </si>
  <si>
    <t>ВУС</t>
  </si>
  <si>
    <t>Всего расходов</t>
  </si>
  <si>
    <t>Доходы</t>
  </si>
  <si>
    <t>ТЭР</t>
  </si>
  <si>
    <t>ФОТ</t>
  </si>
  <si>
    <t>ВСЕГО</t>
  </si>
  <si>
    <t>ГСМ</t>
  </si>
  <si>
    <t>сумма</t>
  </si>
  <si>
    <t>2019 год</t>
  </si>
  <si>
    <t>2020 год</t>
  </si>
  <si>
    <t>2021 год</t>
  </si>
  <si>
    <t>ИТОГО</t>
  </si>
  <si>
    <t>КФСР</t>
  </si>
  <si>
    <t>КЦСР</t>
  </si>
  <si>
    <t>КВР</t>
  </si>
  <si>
    <t>Лейпцигское сельское поселение</t>
  </si>
  <si>
    <t>Дороги</t>
  </si>
  <si>
    <t>0409</t>
  </si>
  <si>
    <t>Прочие полномочия</t>
  </si>
  <si>
    <t>0505</t>
  </si>
  <si>
    <t>0203</t>
  </si>
  <si>
    <t>100,
200</t>
  </si>
  <si>
    <t>КСП</t>
  </si>
  <si>
    <t>0104</t>
  </si>
  <si>
    <t>Финансовый контроль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</si>
</sst>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5" xfId="0" applyFont="1" applyBorder="1"/>
    <xf numFmtId="0" fontId="4" fillId="0" borderId="2" xfId="0" applyFont="1" applyBorder="1"/>
    <xf numFmtId="0" fontId="5" fillId="0" borderId="5" xfId="0" applyFont="1" applyBorder="1"/>
    <xf numFmtId="2" fontId="5" fillId="0" borderId="5" xfId="0" applyNumberFormat="1" applyFont="1" applyBorder="1"/>
    <xf numFmtId="2" fontId="5" fillId="0" borderId="5" xfId="0" applyNumberFormat="1" applyFont="1" applyFill="1" applyBorder="1"/>
    <xf numFmtId="9" fontId="5" fillId="0" borderId="5" xfId="1" applyFont="1" applyFill="1" applyBorder="1"/>
    <xf numFmtId="164" fontId="5" fillId="0" borderId="5" xfId="0" applyNumberFormat="1" applyFont="1" applyFill="1" applyBorder="1"/>
    <xf numFmtId="2" fontId="6" fillId="0" borderId="0" xfId="0" applyNumberFormat="1" applyFont="1" applyBorder="1"/>
    <xf numFmtId="2" fontId="7" fillId="0" borderId="0" xfId="0" applyNumberFormat="1" applyFont="1"/>
    <xf numFmtId="0" fontId="7" fillId="0" borderId="0" xfId="0" applyFont="1"/>
    <xf numFmtId="2" fontId="4" fillId="0" borderId="5" xfId="0" applyNumberFormat="1" applyFont="1" applyBorder="1"/>
    <xf numFmtId="0" fontId="5" fillId="0" borderId="0" xfId="0" applyFont="1"/>
    <xf numFmtId="0" fontId="8" fillId="0" borderId="0" xfId="0" applyFont="1"/>
    <xf numFmtId="2" fontId="5" fillId="0" borderId="0" xfId="0" applyNumberFormat="1" applyFont="1"/>
    <xf numFmtId="0" fontId="9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8" xfId="0" applyFont="1" applyBorder="1" applyAlignment="1">
      <alignment vertical="top" wrapText="1"/>
    </xf>
    <xf numFmtId="0" fontId="0" fillId="0" borderId="10" xfId="0" applyBorder="1"/>
    <xf numFmtId="49" fontId="10" fillId="0" borderId="8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vertical="top" wrapText="1"/>
    </xf>
    <xf numFmtId="0" fontId="10" fillId="0" borderId="11" xfId="0" applyFont="1" applyBorder="1" applyAlignment="1">
      <alignment horizontal="center" vertical="center" wrapText="1"/>
    </xf>
    <xf numFmtId="49" fontId="10" fillId="0" borderId="9" xfId="2" applyNumberFormat="1" applyFont="1" applyBorder="1" applyAlignment="1" applyProtection="1">
      <alignment horizontal="left" vertical="center" wrapText="1"/>
    </xf>
    <xf numFmtId="49" fontId="10" fillId="0" borderId="10" xfId="2" applyNumberFormat="1" applyFont="1" applyBorder="1" applyAlignment="1" applyProtection="1">
      <alignment horizontal="left" vertical="center" wrapText="1"/>
    </xf>
    <xf numFmtId="49" fontId="10" fillId="0" borderId="11" xfId="2" applyNumberFormat="1" applyFont="1" applyBorder="1" applyAlignment="1" applyProtection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"/>
  <sheetViews>
    <sheetView tabSelected="1" zoomScale="85" zoomScaleNormal="85" workbookViewId="0">
      <selection activeCell="S10" sqref="S10"/>
    </sheetView>
  </sheetViews>
  <sheetFormatPr defaultRowHeight="12.75"/>
  <cols>
    <col min="1" max="1" width="26.5703125" customWidth="1"/>
    <col min="2" max="2" width="12.5703125" customWidth="1"/>
    <col min="3" max="3" width="13.28515625" customWidth="1"/>
    <col min="4" max="4" width="10.85546875" customWidth="1"/>
    <col min="5" max="5" width="10.85546875" hidden="1" customWidth="1"/>
    <col min="6" max="7" width="10.85546875" customWidth="1"/>
    <col min="8" max="8" width="12.140625" customWidth="1"/>
    <col min="9" max="9" width="10.85546875" customWidth="1"/>
    <col min="10" max="10" width="11.7109375" customWidth="1"/>
    <col min="11" max="11" width="10.85546875" customWidth="1"/>
    <col min="12" max="13" width="12.5703125" customWidth="1"/>
    <col min="14" max="14" width="13.7109375" customWidth="1"/>
    <col min="15" max="15" width="12.5703125" customWidth="1"/>
    <col min="16" max="16" width="9.140625" hidden="1" customWidth="1"/>
    <col min="17" max="17" width="11.42578125" bestFit="1" customWidth="1"/>
  </cols>
  <sheetData>
    <row r="1" spans="1:17" s="1" customFormat="1" ht="30.7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9"/>
    </row>
    <row r="2" spans="1:17" s="1" customFormat="1" ht="18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9"/>
    </row>
    <row r="3" spans="1:17">
      <c r="O3" s="2" t="s">
        <v>2</v>
      </c>
    </row>
    <row r="4" spans="1:17" s="1" customFormat="1" ht="18" customHeight="1">
      <c r="A4" s="40" t="s">
        <v>3</v>
      </c>
      <c r="B4" s="42" t="s">
        <v>4</v>
      </c>
      <c r="C4" s="43"/>
      <c r="D4" s="43"/>
      <c r="E4" s="43"/>
      <c r="F4" s="42" t="s">
        <v>5</v>
      </c>
      <c r="G4" s="43"/>
      <c r="H4" s="44"/>
      <c r="I4" s="42" t="s">
        <v>6</v>
      </c>
      <c r="J4" s="43"/>
      <c r="K4" s="42" t="s">
        <v>7</v>
      </c>
      <c r="L4" s="43"/>
      <c r="M4" s="45" t="s">
        <v>8</v>
      </c>
      <c r="N4" s="40" t="s">
        <v>9</v>
      </c>
      <c r="O4" s="40" t="s">
        <v>10</v>
      </c>
    </row>
    <row r="5" spans="1:17" s="1" customFormat="1" ht="31.9" customHeight="1">
      <c r="A5" s="41"/>
      <c r="B5" s="3" t="s">
        <v>11</v>
      </c>
      <c r="C5" s="3" t="s">
        <v>12</v>
      </c>
      <c r="D5" s="3" t="s">
        <v>13</v>
      </c>
      <c r="E5" s="3" t="s">
        <v>14</v>
      </c>
      <c r="F5" s="3" t="s">
        <v>11</v>
      </c>
      <c r="G5" s="3" t="s">
        <v>12</v>
      </c>
      <c r="H5" s="3" t="s">
        <v>13</v>
      </c>
      <c r="I5" s="3" t="s">
        <v>11</v>
      </c>
      <c r="J5" s="3" t="s">
        <v>12</v>
      </c>
      <c r="K5" s="3" t="s">
        <v>6</v>
      </c>
      <c r="L5" s="4" t="s">
        <v>15</v>
      </c>
      <c r="M5" s="45"/>
      <c r="N5" s="41"/>
      <c r="O5" s="41"/>
    </row>
    <row r="6" spans="1:17" s="12" customFormat="1" ht="18">
      <c r="A6" s="5" t="s">
        <v>16</v>
      </c>
      <c r="B6" s="6">
        <v>481.84</v>
      </c>
      <c r="C6" s="6">
        <v>2927.1</v>
      </c>
      <c r="D6" s="7">
        <f>SUM(B6:C6)</f>
        <v>3408.94</v>
      </c>
      <c r="E6" s="7">
        <v>57.9</v>
      </c>
      <c r="F6" s="7">
        <v>481.84</v>
      </c>
      <c r="G6" s="7">
        <v>1813.16</v>
      </c>
      <c r="H6" s="7">
        <f>SUM(F6:G6)</f>
        <v>2295</v>
      </c>
      <c r="I6" s="8">
        <f t="shared" ref="I6:J8" si="0">F6/B6</f>
        <v>1</v>
      </c>
      <c r="J6" s="8">
        <f t="shared" si="0"/>
        <v>0.61943903522257526</v>
      </c>
      <c r="K6" s="9">
        <f>SUM(L6)/N6*100</f>
        <v>29.750069766813802</v>
      </c>
      <c r="L6" s="7">
        <v>991.43</v>
      </c>
      <c r="M6" s="6">
        <v>46.1</v>
      </c>
      <c r="N6" s="6">
        <f>SUM(H6,L6,M6)</f>
        <v>3332.5299999999997</v>
      </c>
      <c r="O6" s="7">
        <v>3332.53</v>
      </c>
      <c r="P6" s="10">
        <f>O6-N6</f>
        <v>0</v>
      </c>
      <c r="Q6" s="11"/>
    </row>
    <row r="7" spans="1:17" s="12" customFormat="1" ht="18">
      <c r="A7" s="5" t="s">
        <v>17</v>
      </c>
      <c r="B7" s="6">
        <v>481.84</v>
      </c>
      <c r="C7" s="6">
        <v>2927.1</v>
      </c>
      <c r="D7" s="7">
        <f>SUM(B7:C7)</f>
        <v>3408.94</v>
      </c>
      <c r="E7" s="7">
        <v>57.9</v>
      </c>
      <c r="F7" s="7">
        <v>481.84</v>
      </c>
      <c r="G7" s="7">
        <v>1582.76</v>
      </c>
      <c r="H7" s="7">
        <f>SUM(F7:G7)</f>
        <v>2064.6</v>
      </c>
      <c r="I7" s="8">
        <f t="shared" si="0"/>
        <v>1</v>
      </c>
      <c r="J7" s="8">
        <f t="shared" si="0"/>
        <v>0.5407263161490895</v>
      </c>
      <c r="K7" s="9">
        <f>SUM(L7)/N7*100</f>
        <v>16.302179783568153</v>
      </c>
      <c r="L7" s="7">
        <v>411.11</v>
      </c>
      <c r="M7" s="7">
        <v>46.1</v>
      </c>
      <c r="N7" s="7">
        <f>SUM(H7,L7,M7)</f>
        <v>2521.81</v>
      </c>
      <c r="O7" s="7">
        <v>2521.81</v>
      </c>
      <c r="P7" s="10">
        <f>O7-N7</f>
        <v>0</v>
      </c>
      <c r="Q7" s="11"/>
    </row>
    <row r="8" spans="1:17" s="12" customFormat="1" ht="18">
      <c r="A8" s="5" t="s">
        <v>18</v>
      </c>
      <c r="B8" s="6">
        <v>481.84</v>
      </c>
      <c r="C8" s="6">
        <v>2927.1</v>
      </c>
      <c r="D8" s="7">
        <f>SUM(B8:C8)</f>
        <v>3408.94</v>
      </c>
      <c r="E8" s="7">
        <v>57.9</v>
      </c>
      <c r="F8" s="7">
        <v>481.84</v>
      </c>
      <c r="G8" s="7">
        <v>1577.36</v>
      </c>
      <c r="H8" s="7">
        <f>SUM(F8:G8)</f>
        <v>2059.1999999999998</v>
      </c>
      <c r="I8" s="8">
        <f t="shared" si="0"/>
        <v>1</v>
      </c>
      <c r="J8" s="8">
        <f t="shared" si="0"/>
        <v>0.53888148679580472</v>
      </c>
      <c r="K8" s="9">
        <f>SUM(L8)/N8*100</f>
        <v>20.059518838775308</v>
      </c>
      <c r="L8" s="7">
        <v>528.46</v>
      </c>
      <c r="M8" s="7">
        <v>46.8</v>
      </c>
      <c r="N8" s="7">
        <f>SUM(H8,L8,M8)</f>
        <v>2634.46</v>
      </c>
      <c r="O8" s="7">
        <v>2634.46</v>
      </c>
      <c r="P8" s="10">
        <f>O8-N8</f>
        <v>0</v>
      </c>
      <c r="Q8" s="11"/>
    </row>
    <row r="9" spans="1:17" s="1" customFormat="1" ht="18">
      <c r="A9" s="3" t="s">
        <v>19</v>
      </c>
      <c r="B9" s="13">
        <f t="shared" ref="B9:G9" si="1">SUM(B6:B8)</f>
        <v>1445.52</v>
      </c>
      <c r="C9" s="13">
        <f t="shared" si="1"/>
        <v>8781.2999999999993</v>
      </c>
      <c r="D9" s="13">
        <f t="shared" si="1"/>
        <v>10226.82</v>
      </c>
      <c r="E9" s="13">
        <f t="shared" si="1"/>
        <v>173.7</v>
      </c>
      <c r="F9" s="13">
        <f t="shared" si="1"/>
        <v>1445.52</v>
      </c>
      <c r="G9" s="13">
        <f t="shared" si="1"/>
        <v>4973.28</v>
      </c>
      <c r="H9" s="13">
        <f>SUM(F9:G9)</f>
        <v>6418.7999999999993</v>
      </c>
      <c r="I9" s="13"/>
      <c r="J9" s="13"/>
      <c r="K9" s="13"/>
      <c r="L9" s="13">
        <f>SUM(L6:L8)</f>
        <v>1931</v>
      </c>
      <c r="M9" s="13">
        <f>SUM(M6:M8)</f>
        <v>139</v>
      </c>
      <c r="N9" s="13">
        <f>SUM(N6:N8)</f>
        <v>8488.7999999999993</v>
      </c>
      <c r="O9" s="13">
        <f>SUM(O6:O8)</f>
        <v>8488.7999999999993</v>
      </c>
      <c r="P9" s="10">
        <f>O9-N9</f>
        <v>0</v>
      </c>
    </row>
    <row r="10" spans="1:17" ht="1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14"/>
    </row>
    <row r="11" spans="1:17" ht="15">
      <c r="A11" s="14"/>
      <c r="B11" s="14"/>
      <c r="C11" s="14"/>
      <c r="D11" s="14"/>
      <c r="E11" s="14"/>
      <c r="F11" s="14"/>
      <c r="G11" s="14"/>
      <c r="H11" s="16"/>
      <c r="I11" s="14"/>
      <c r="J11" s="14"/>
      <c r="K11" s="14"/>
      <c r="L11" s="14"/>
      <c r="M11" s="14"/>
      <c r="N11" s="14"/>
      <c r="O11" s="14"/>
    </row>
    <row r="13" spans="1:17" ht="13.5" thickBot="1">
      <c r="F13" s="17" t="s">
        <v>20</v>
      </c>
      <c r="G13" s="36" t="s">
        <v>21</v>
      </c>
      <c r="H13" s="36"/>
      <c r="I13" s="18" t="s">
        <v>22</v>
      </c>
      <c r="J13" s="37" t="s">
        <v>16</v>
      </c>
      <c r="K13" s="37"/>
      <c r="L13" s="37" t="s">
        <v>17</v>
      </c>
      <c r="M13" s="37" t="s">
        <v>18</v>
      </c>
      <c r="N13" s="37" t="s">
        <v>18</v>
      </c>
      <c r="O13" s="37"/>
    </row>
    <row r="14" spans="1:17" ht="32.25" thickBot="1">
      <c r="A14" s="19" t="s">
        <v>23</v>
      </c>
      <c r="B14" s="25" t="s">
        <v>24</v>
      </c>
      <c r="C14" s="26"/>
      <c r="D14" s="27"/>
      <c r="E14" s="20"/>
      <c r="F14" s="21" t="s">
        <v>25</v>
      </c>
      <c r="G14" s="28">
        <v>7170000000</v>
      </c>
      <c r="H14" s="29"/>
      <c r="I14" s="22">
        <v>200</v>
      </c>
      <c r="J14" s="28">
        <v>686.43</v>
      </c>
      <c r="K14" s="29"/>
      <c r="L14" s="28">
        <v>181.71</v>
      </c>
      <c r="M14" s="29"/>
      <c r="N14" s="28">
        <v>299.66000000000003</v>
      </c>
      <c r="O14" s="29"/>
    </row>
    <row r="15" spans="1:17" ht="32.25" thickBot="1">
      <c r="A15" s="23" t="s">
        <v>23</v>
      </c>
      <c r="B15" s="25" t="s">
        <v>26</v>
      </c>
      <c r="C15" s="26"/>
      <c r="D15" s="27"/>
      <c r="E15" s="20"/>
      <c r="F15" s="21" t="s">
        <v>27</v>
      </c>
      <c r="G15" s="28">
        <v>7080000000</v>
      </c>
      <c r="H15" s="29"/>
      <c r="I15" s="22">
        <v>200</v>
      </c>
      <c r="J15" s="34">
        <v>50</v>
      </c>
      <c r="K15" s="35"/>
      <c r="L15" s="34">
        <v>0</v>
      </c>
      <c r="M15" s="35"/>
      <c r="N15" s="34">
        <v>0</v>
      </c>
      <c r="O15" s="35"/>
    </row>
    <row r="16" spans="1:17" ht="32.25" thickBot="1">
      <c r="A16" s="23" t="s">
        <v>23</v>
      </c>
      <c r="B16" s="25" t="s">
        <v>8</v>
      </c>
      <c r="C16" s="26"/>
      <c r="D16" s="27"/>
      <c r="E16" s="20"/>
      <c r="F16" s="21" t="s">
        <v>28</v>
      </c>
      <c r="G16" s="28">
        <v>1940251180</v>
      </c>
      <c r="H16" s="29"/>
      <c r="I16" s="24" t="s">
        <v>29</v>
      </c>
      <c r="J16" s="30">
        <v>46.1</v>
      </c>
      <c r="K16" s="31"/>
      <c r="L16" s="30">
        <v>46.1</v>
      </c>
      <c r="M16" s="31"/>
      <c r="N16" s="30">
        <v>46.8</v>
      </c>
      <c r="O16" s="31"/>
    </row>
    <row r="17" spans="1:15" ht="32.25" thickBot="1">
      <c r="A17" s="23" t="s">
        <v>23</v>
      </c>
      <c r="B17" s="25" t="s">
        <v>30</v>
      </c>
      <c r="C17" s="26"/>
      <c r="D17" s="27"/>
      <c r="E17" s="20"/>
      <c r="F17" s="21" t="s">
        <v>31</v>
      </c>
      <c r="G17" s="28">
        <v>9900420401</v>
      </c>
      <c r="H17" s="29"/>
      <c r="I17" s="24">
        <v>500</v>
      </c>
      <c r="J17" s="30">
        <v>0.28999999999999998</v>
      </c>
      <c r="K17" s="31"/>
      <c r="L17" s="30">
        <v>0</v>
      </c>
      <c r="M17" s="31"/>
      <c r="N17" s="30">
        <v>0</v>
      </c>
      <c r="O17" s="31"/>
    </row>
    <row r="18" spans="1:15" ht="32.25" thickBot="1">
      <c r="A18" s="23" t="s">
        <v>23</v>
      </c>
      <c r="B18" s="25" t="s">
        <v>32</v>
      </c>
      <c r="C18" s="26"/>
      <c r="D18" s="27"/>
      <c r="E18" s="20"/>
      <c r="F18" s="21" t="s">
        <v>31</v>
      </c>
      <c r="G18" s="28">
        <v>9900420401</v>
      </c>
      <c r="H18" s="29"/>
      <c r="I18" s="24">
        <v>500</v>
      </c>
      <c r="J18" s="32">
        <v>11.3</v>
      </c>
      <c r="K18" s="33"/>
      <c r="L18" s="30">
        <v>0</v>
      </c>
      <c r="M18" s="31"/>
      <c r="N18" s="30">
        <v>0</v>
      </c>
      <c r="O18" s="31"/>
    </row>
  </sheetData>
  <mergeCells count="39">
    <mergeCell ref="A1:P1"/>
    <mergeCell ref="A2:P2"/>
    <mergeCell ref="A4:A5"/>
    <mergeCell ref="B4:E4"/>
    <mergeCell ref="F4:H4"/>
    <mergeCell ref="I4:J4"/>
    <mergeCell ref="K4:L4"/>
    <mergeCell ref="M4:M5"/>
    <mergeCell ref="N4:N5"/>
    <mergeCell ref="O4:O5"/>
    <mergeCell ref="G13:H13"/>
    <mergeCell ref="J13:K13"/>
    <mergeCell ref="L13:M13"/>
    <mergeCell ref="N13:O13"/>
    <mergeCell ref="B14:D14"/>
    <mergeCell ref="G14:H14"/>
    <mergeCell ref="J14:K14"/>
    <mergeCell ref="L14:M14"/>
    <mergeCell ref="N14:O14"/>
    <mergeCell ref="B16:D16"/>
    <mergeCell ref="G16:H16"/>
    <mergeCell ref="J16:K16"/>
    <mergeCell ref="L16:M16"/>
    <mergeCell ref="N16:O16"/>
    <mergeCell ref="B15:D15"/>
    <mergeCell ref="G15:H15"/>
    <mergeCell ref="J15:K15"/>
    <mergeCell ref="L15:M15"/>
    <mergeCell ref="N15:O15"/>
    <mergeCell ref="B18:D18"/>
    <mergeCell ref="G18:H18"/>
    <mergeCell ref="J18:K18"/>
    <mergeCell ref="L18:M18"/>
    <mergeCell ref="N18:O18"/>
    <mergeCell ref="B17:D17"/>
    <mergeCell ref="G17:H17"/>
    <mergeCell ref="J17:K17"/>
    <mergeCell ref="L17:M17"/>
    <mergeCell ref="N17:O17"/>
  </mergeCells>
  <pageMargins left="0.35433070866141736" right="0.19685039370078741" top="0.23622047244094491" bottom="0.74803149606299213" header="0.19685039370078741" footer="0.31496062992125984"/>
  <pageSetup paperSize="9" scale="7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Лейпциг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User</cp:lastModifiedBy>
  <cp:lastPrinted>2018-11-16T04:48:39Z</cp:lastPrinted>
  <dcterms:created xsi:type="dcterms:W3CDTF">2018-11-15T10:50:24Z</dcterms:created>
  <dcterms:modified xsi:type="dcterms:W3CDTF">2018-11-16T04:48:44Z</dcterms:modified>
</cp:coreProperties>
</file>