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720" windowHeight="7320" activeTab="1"/>
  </bookViews>
  <sheets>
    <sheet name="реестр на 01.01.2017" sheetId="24" r:id="rId1"/>
    <sheet name="реестр на 01.02.2017" sheetId="23" r:id="rId2"/>
  </sheets>
  <calcPr calcId="124519"/>
</workbook>
</file>

<file path=xl/calcChain.xml><?xml version="1.0" encoding="utf-8"?>
<calcChain xmlns="http://schemas.openxmlformats.org/spreadsheetml/2006/main">
  <c r="H90" i="24"/>
  <c r="G90"/>
  <c r="H54"/>
  <c r="G54"/>
  <c r="G69"/>
  <c r="H62"/>
  <c r="H69" s="1"/>
  <c r="L67"/>
  <c r="L66"/>
  <c r="L65"/>
  <c r="L64"/>
  <c r="L63"/>
  <c r="L62"/>
  <c r="L61"/>
  <c r="L60"/>
  <c r="L59"/>
  <c r="L58"/>
  <c r="L57"/>
  <c r="L56"/>
  <c r="L52"/>
  <c r="L51"/>
  <c r="H48"/>
  <c r="G48"/>
  <c r="E48" s="1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F63" i="23"/>
  <c r="H63"/>
  <c r="G63"/>
  <c r="H60"/>
  <c r="H59"/>
  <c r="H61"/>
  <c r="G105"/>
  <c r="G78"/>
  <c r="H78"/>
  <c r="L76"/>
  <c r="L75"/>
  <c r="L74"/>
  <c r="L73"/>
  <c r="L72"/>
  <c r="G96"/>
  <c r="H105"/>
  <c r="L66"/>
  <c r="L67"/>
  <c r="L68"/>
  <c r="L69"/>
  <c r="L70"/>
  <c r="L71"/>
  <c r="L65"/>
  <c r="L57"/>
  <c r="L56"/>
  <c r="H53"/>
  <c r="G53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H96"/>
  <c r="G70" i="24" l="1"/>
  <c r="E70" s="1"/>
  <c r="H70"/>
  <c r="J70" s="1"/>
  <c r="H91"/>
  <c r="G106" i="23"/>
  <c r="G107" s="1"/>
  <c r="H106"/>
  <c r="G91" i="24" l="1"/>
  <c r="H107" i="23"/>
</calcChain>
</file>

<file path=xl/sharedStrings.xml><?xml version="1.0" encoding="utf-8"?>
<sst xmlns="http://schemas.openxmlformats.org/spreadsheetml/2006/main" count="1329" uniqueCount="385">
  <si>
    <t>Дата прекращения права собственности</t>
  </si>
  <si>
    <t xml:space="preserve">                Реестр  имущества  казны</t>
  </si>
  <si>
    <t>Внутрипоселковые дороги</t>
  </si>
  <si>
    <t>км.</t>
  </si>
  <si>
    <t>Надземный газопровод низкого давл.</t>
  </si>
  <si>
    <t>м</t>
  </si>
  <si>
    <t>итого</t>
  </si>
  <si>
    <t>сведения о передаче имущества во владение или пользование</t>
  </si>
  <si>
    <t>№ п\п</t>
  </si>
  <si>
    <t>реестровый номер</t>
  </si>
  <si>
    <t xml:space="preserve">      </t>
  </si>
  <si>
    <t>дата внесения в казну</t>
  </si>
  <si>
    <t>наименование имущества</t>
  </si>
  <si>
    <t>единицы измерения</t>
  </si>
  <si>
    <t>кол-во</t>
  </si>
  <si>
    <t>местоположение(адрес)</t>
  </si>
  <si>
    <t>основание внесения в казну</t>
  </si>
  <si>
    <t>кадастровый номер, инвентарный номер</t>
  </si>
  <si>
    <t>шт</t>
  </si>
  <si>
    <t>физические характеристики</t>
  </si>
  <si>
    <t>кв.м</t>
  </si>
  <si>
    <t>ИТОГО:</t>
  </si>
  <si>
    <t>Земельный участок сельскохозяйственного производства</t>
  </si>
  <si>
    <t>8945000</t>
  </si>
  <si>
    <t>74:05:5000002:42</t>
  </si>
  <si>
    <t>свидетельство о госрегистрации 74АА 669415</t>
  </si>
  <si>
    <t>п.Камышинка</t>
  </si>
  <si>
    <t>в аренде по договору №79 от 28.10.2008г. ООО"Заозерный"</t>
  </si>
  <si>
    <t>Глава сельского поселения:                                              Майоров А.М.</t>
  </si>
  <si>
    <t>Нач.фин.отдела:                                                                Арсентьева О.А.</t>
  </si>
  <si>
    <t>МО Краснооктябрьское сельское поселение</t>
  </si>
  <si>
    <t>74:05:5000005:29</t>
  </si>
  <si>
    <t>в аренде по договору №74 от 28.10.2008г. ООО"Заозерный"</t>
  </si>
  <si>
    <t>4956000</t>
  </si>
  <si>
    <t>п.Красный Октябрь ул.Школьная 9б</t>
  </si>
  <si>
    <t>п.Красный Октябрь ул.Гагарина 35в</t>
  </si>
  <si>
    <t>74:05:5000006:39</t>
  </si>
  <si>
    <t>п.Ракитный</t>
  </si>
  <si>
    <t>74:05:5000005:31</t>
  </si>
  <si>
    <t>735000</t>
  </si>
  <si>
    <t>74:05:5000007:11</t>
  </si>
  <si>
    <t>487000</t>
  </si>
  <si>
    <t>74:05:5000002:41</t>
  </si>
  <si>
    <t>304000</t>
  </si>
  <si>
    <t>74:05:5000002:49</t>
  </si>
  <si>
    <t>74:05:5000003:57</t>
  </si>
  <si>
    <t>671000</t>
  </si>
  <si>
    <t>74:05:5000004:66</t>
  </si>
  <si>
    <t>2421000</t>
  </si>
  <si>
    <t>74:05:5000004:67</t>
  </si>
  <si>
    <t>74:05:5000005:28</t>
  </si>
  <si>
    <t>2785000</t>
  </si>
  <si>
    <t>74:05:5000005:30</t>
  </si>
  <si>
    <t>436000</t>
  </si>
  <si>
    <t>74:05:5000005:32</t>
  </si>
  <si>
    <t>338000</t>
  </si>
  <si>
    <t>74:05:5000005:33</t>
  </si>
  <si>
    <t>3536000</t>
  </si>
  <si>
    <t>74:05:5000005:35</t>
  </si>
  <si>
    <t>Итого земельных участков</t>
  </si>
  <si>
    <t>в аренде по договору №75 от 28.10.2008г. ООО"Заозерный"</t>
  </si>
  <si>
    <t>в аренде по договору №68 от 28.10.2008г. ООО"Заозерный"</t>
  </si>
  <si>
    <t>в аренде по договору №72 от 28.10.2008г. ООО"Заозерный"</t>
  </si>
  <si>
    <t>в аренде по договору №81 от 01.01.2014г. ООО"Заозерный"</t>
  </si>
  <si>
    <t>в аренде по договору №69 от 28.10.2008г. ООО"Заозерный"</t>
  </si>
  <si>
    <t>в аренде по договору №71 от 28.10.2008г. ООО"Заозерный"</t>
  </si>
  <si>
    <t>в аренде по договору №70 от 28.10.2008г. ООО"Заозерный"</t>
  </si>
  <si>
    <t>в аренде по договору №67 от 28.10.2008г. ООО"Заозерный"</t>
  </si>
  <si>
    <t>в аренде по договору №76 от 28.10.2008г. ООО"Заозерный"</t>
  </si>
  <si>
    <t>в аренде по договору №80 от 28.10.2008г. ООО"Заозерный"</t>
  </si>
  <si>
    <t>в аренде по договору №07 от 01.01.2014г. ООО"Заозерный"</t>
  </si>
  <si>
    <t>в аренде по договору №8 от 01.01.2014г. ООО"Заозерный"</t>
  </si>
  <si>
    <t>в аренде по договору №77 от 28.10.2008г. ООО"Заозерный"</t>
  </si>
  <si>
    <t>в аренде по договору №73 от 28.10.2008г. ООО"Заозерный"</t>
  </si>
  <si>
    <t>1198004</t>
  </si>
  <si>
    <t>3411000</t>
  </si>
  <si>
    <t>74:05:5000006:0006</t>
  </si>
  <si>
    <t>3878000</t>
  </si>
  <si>
    <t>в аренде по договору №78 от 28.10.2008г. ООО"Заозерный"</t>
  </si>
  <si>
    <t>свидетельство о госрегистрации 74АА 669438</t>
  </si>
  <si>
    <t>п.Белоглинка</t>
  </si>
  <si>
    <t>свидетельство о госрегистрации 74АА 669417</t>
  </si>
  <si>
    <t>свидетельство о госрегистрации 74АА 669444</t>
  </si>
  <si>
    <t>свидетельство о госрегистрации 74АА 669414</t>
  </si>
  <si>
    <t>свидетельство о госрегистрации 74АА 669418</t>
  </si>
  <si>
    <t>п.Красный Октябрь</t>
  </si>
  <si>
    <t>свидетельство о госрегистрации 74АА 669439</t>
  </si>
  <si>
    <t>свидетельство о госрегистрации 74АА 669436</t>
  </si>
  <si>
    <t>свидетельство о госрегистрации 74АА 669416</t>
  </si>
  <si>
    <t>свидетельство о госрегистрации 74АА 669441</t>
  </si>
  <si>
    <t>свидетельство о госрегистрации 74АА 669437</t>
  </si>
  <si>
    <t>с.Городище</t>
  </si>
  <si>
    <t>свидетельство о госрегистрации 74АА 669440</t>
  </si>
  <si>
    <t>свидетельство о госрегистрации 74АВ 979124</t>
  </si>
  <si>
    <t>свидетельство о госрегистрации 74АА 669443</t>
  </si>
  <si>
    <t>свидетельство о госрегистрации 74АВ 203276</t>
  </si>
  <si>
    <t>свидетельство о госрегистрации 74АВ 203275</t>
  </si>
  <si>
    <t>свидетельство о госрегистрации 74АГ 172498</t>
  </si>
  <si>
    <t xml:space="preserve"> п. Красный Октябрь, ул. Гагарина, д. 22 , пом. 1</t>
  </si>
  <si>
    <t xml:space="preserve"> п. Красный Октябрь, ул. Гагарина, д. 22 , пом. 3</t>
  </si>
  <si>
    <t xml:space="preserve"> п. Красный Октябрь, ул. Гагарина, д. 22 , пом. 5</t>
  </si>
  <si>
    <t xml:space="preserve"> п. Красный Октябрь, ул. Гагарина, д. 22 , пом. 8</t>
  </si>
  <si>
    <t>п. Красный Октябрь, ул. Гагарина, д. 22 , пом. 15</t>
  </si>
  <si>
    <t xml:space="preserve"> п. Красный Октябрь, ул. Гагарина, д. 35 , пом. 4</t>
  </si>
  <si>
    <t xml:space="preserve"> п. Красный Октябрь, ул. Гагарина, д. 35 , пом. 6</t>
  </si>
  <si>
    <t xml:space="preserve"> п. Красный Октябрь, ул. Гагарина, д. 35 , пом. 8</t>
  </si>
  <si>
    <t>п. Красный Октябрь, ул. Гагарина, д. 37 , пом. 1</t>
  </si>
  <si>
    <t>п. Красный Октябрь, ул. Гагарина, д. 37 , пом. 2</t>
  </si>
  <si>
    <t>, п. Красный Октябрь, ул. Гагарина, д. 37 , пом. 5</t>
  </si>
  <si>
    <t>, п. Красный Октябрь, ул. Гагарина, д. 37 , пом. 8</t>
  </si>
  <si>
    <t>, п. Красный Октябрь, ул. Целинная, д. 20 , пом. 1</t>
  </si>
  <si>
    <t xml:space="preserve"> п. Красный Октябрь, ул. Целинная, д. 20 , пом. 2</t>
  </si>
  <si>
    <t xml:space="preserve"> п. Красный Октябрь, ул. Целинная, д. 20 , пом. 4</t>
  </si>
  <si>
    <t xml:space="preserve"> п. Красный Октябрь, ул. Целинная, д. 20 , пом. 7</t>
  </si>
  <si>
    <t xml:space="preserve"> п. Красный Октябрь, ул. Целинная, д. 20 , пом. 8</t>
  </si>
  <si>
    <t>п. Красный Октябрь, ул. Целинная, д. 20 , пом. 9</t>
  </si>
  <si>
    <t xml:space="preserve"> п. Красный Октябрь, ул. Целинная, д. 20 , пом. 10</t>
  </si>
  <si>
    <t xml:space="preserve"> п. Красный Октябрь, ул. Целинная, д. 21 , пом. 3</t>
  </si>
  <si>
    <t xml:space="preserve"> п. Красный Октябрь, ул. Целинная, д. 21 , пом. 4</t>
  </si>
  <si>
    <t xml:space="preserve"> п. Красный Октябрь, ул. Целинная, д. 22 , пом. 2</t>
  </si>
  <si>
    <t xml:space="preserve"> п. Красный Октябрь, ул. Целинная, д. 22 , пом. 3</t>
  </si>
  <si>
    <t>п. Красный Октябрь, ул. Целинная, д. 22 , пом. 4</t>
  </si>
  <si>
    <t xml:space="preserve"> п. Красный Октябрь, ул. Целинная, д. 22 , пом. 5</t>
  </si>
  <si>
    <t xml:space="preserve"> п. Красный Октябрь, ул. Целинная, д. 22 , пом. 6</t>
  </si>
  <si>
    <t xml:space="preserve"> п. Красный Октябрь, ул. Целинная, д. 22 , пом. 7</t>
  </si>
  <si>
    <t xml:space="preserve"> п. Красный Октябрь, ул. Целинная, д. 22 , пом. 8</t>
  </si>
  <si>
    <t>п. Красный Октябрь, ул. Целинная, д. 22 , пом. 9</t>
  </si>
  <si>
    <t xml:space="preserve"> п. Красный Октябрь, ул. Целинная, д. 22 , пом. 10</t>
  </si>
  <si>
    <t>, п. Красный Октябрь, ул. Целинная, д. 23 , пом. 2</t>
  </si>
  <si>
    <t xml:space="preserve"> п. Красный Октябрь, ул. Целинная, д. 23 , пом. 5</t>
  </si>
  <si>
    <t xml:space="preserve"> п. Красный Октябрь, ул. Школьная, д. 9 , пом. 3</t>
  </si>
  <si>
    <t xml:space="preserve"> п. Красный Октябрь, ул. Школьная, д. 9 , пом. 4</t>
  </si>
  <si>
    <t xml:space="preserve"> п. Красный Октябрь, ул. Школьная, д. 9 , пом. 7</t>
  </si>
  <si>
    <t xml:space="preserve"> п. Красный Октябрь, ул. Школьная, д. 9 , пом. 8</t>
  </si>
  <si>
    <t>п. Красный Октябрь, ул. Школьная, д. 9 , пом. 13</t>
  </si>
  <si>
    <t>п. Красный Октябрь, ул. Школьная, д. 9 , пом. 15</t>
  </si>
  <si>
    <t xml:space="preserve"> п. Красный Октябрь, ул. Школьная , д. 9 , пом. 16</t>
  </si>
  <si>
    <t>Жилая квартира</t>
  </si>
  <si>
    <t>01.1</t>
  </si>
  <si>
    <t>01.2</t>
  </si>
  <si>
    <t>01.3</t>
  </si>
  <si>
    <t>01.4</t>
  </si>
  <si>
    <t>01.5</t>
  </si>
  <si>
    <t>01.6</t>
  </si>
  <si>
    <t>01.7</t>
  </si>
  <si>
    <t>01.8</t>
  </si>
  <si>
    <t>01.9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</si>
  <si>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</si>
  <si>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</si>
  <si>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</si>
  <si>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</si>
  <si>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</si>
  <si>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</si>
  <si>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</si>
  <si>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</si>
  <si>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</si>
  <si>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</si>
  <si>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</si>
  <si>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</si>
  <si>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</si>
  <si>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</si>
  <si>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</si>
  <si>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</si>
  <si>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</si>
  <si>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</si>
  <si>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</si>
  <si>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01.29</t>
  </si>
  <si>
    <t>01.30</t>
  </si>
  <si>
    <t>01.31</t>
  </si>
  <si>
    <t>01.32</t>
  </si>
  <si>
    <t>01.33</t>
  </si>
  <si>
    <t>01.37</t>
  </si>
  <si>
    <t>01.38</t>
  </si>
  <si>
    <t>01.39</t>
  </si>
  <si>
    <t>01.40</t>
  </si>
  <si>
    <t>01.36</t>
  </si>
  <si>
    <t xml:space="preserve">кирпичное- блочное помещение 1968г.,S=30,0м.кв. </t>
  </si>
  <si>
    <t xml:space="preserve">кирпичное- блочное помещение 1968г.,S=55,0м.кв. </t>
  </si>
  <si>
    <t xml:space="preserve">кирпичное- блочное помещение 1968г.,S=44,0м.кв. </t>
  </si>
  <si>
    <t xml:space="preserve">кирпичное- блочное помещение 1968г.,S=33,0м.кв. </t>
  </si>
  <si>
    <t xml:space="preserve">кирпичное- блочное помещение 1968г.,S=36,0м.кв. </t>
  </si>
  <si>
    <t xml:space="preserve">кирпичное- блочное помещение 1968г.,S=41,0м.кв. </t>
  </si>
  <si>
    <t xml:space="preserve">кирпичное- блочное помещение 1968г.,S=34,0м.кв. </t>
  </si>
  <si>
    <t xml:space="preserve">кирпичное- блочное помещение 1968г.,S=38,0м.кв. </t>
  </si>
  <si>
    <t xml:space="preserve">кирпичное- блочное помещение 1968г.,S=40,0м.кв. </t>
  </si>
  <si>
    <t xml:space="preserve">кирпичное- блочное помещение 1968г.,S=56,0м.кв. </t>
  </si>
  <si>
    <t xml:space="preserve">кирпичное- блочное помещение 1968г.,S=32,0м.кв. </t>
  </si>
  <si>
    <t xml:space="preserve">кирпичное- блочное помещение 1968г.,S=21,0м.кв. </t>
  </si>
  <si>
    <t xml:space="preserve">кирпичное- блочное помещение 1968г.,S=42,0м.кв. </t>
  </si>
  <si>
    <t xml:space="preserve">кирпичное- блочное помещение 1968г.,S=41м.кв. </t>
  </si>
  <si>
    <t xml:space="preserve">кирпичное- блочное помещение 1968г.,S=12м.кв. </t>
  </si>
  <si>
    <t xml:space="preserve">кирпичное- блочное помещение 1968г.,S=36 мкв. </t>
  </si>
  <si>
    <t xml:space="preserve">кирпичное- блочное помещение 1968г.,S=46,0м.кв. </t>
  </si>
  <si>
    <t>Блочная котельная</t>
  </si>
  <si>
    <t>в аренде по договору б/н от 17.09.2014г. ООО"Челябоблкоммунэнерго"</t>
  </si>
  <si>
    <t>Здание стоматологии</t>
  </si>
  <si>
    <t>п.Красный Октябрь ул.Октябрьская 21</t>
  </si>
  <si>
    <t>Распоряжение главы Варненского района №79-р от 14.02.2011г</t>
  </si>
  <si>
    <t>в безвозмездном пользовании по договору №8 от 01.09.2014г.</t>
  </si>
  <si>
    <t xml:space="preserve">кирпичное- блочное помещение S=100м.кв. </t>
  </si>
  <si>
    <t>02.5</t>
  </si>
  <si>
    <t>02.6</t>
  </si>
  <si>
    <t xml:space="preserve">здание из утепленного профнастила 25.11.2008г.S=50,5 м.кв. </t>
  </si>
  <si>
    <t xml:space="preserve">здание из утепленного профнастила 25.11.2008г.S=50,4 м.кв. </t>
  </si>
  <si>
    <t>02.11</t>
  </si>
  <si>
    <t>свидетельство о госрегистрации 74АЕ 283142</t>
  </si>
  <si>
    <t>свидетельство о госрегистрации 74АЕ 283141</t>
  </si>
  <si>
    <t>Распоряжение главы Варненского района №300 от 15.09.1997г</t>
  </si>
  <si>
    <t>Давыдова М.А.дог.соц.найма №99 от 05.03.2015г.</t>
  </si>
  <si>
    <t>Иванова А.Е.дог.соц.найма №47 от 18.11.2013г.</t>
  </si>
  <si>
    <t>Каплунова Л.А.дог.соц.найма №106 от 01.09.2015г.</t>
  </si>
  <si>
    <t>Бойко И.В.дог.соц.найма №78 от 10.09.2014г.</t>
  </si>
  <si>
    <t>Воровщикова М.Ю.дог.соц.найма №108 от 01.11.2015г.</t>
  </si>
  <si>
    <t>Яцкевич О.В..дог.соц.найма №36 от 01.10.2013г.</t>
  </si>
  <si>
    <t>Ковшова Г.В.дог.соц.найма №195 от 29.11.2012г.</t>
  </si>
  <si>
    <t>Красова Л.А.дог.соц.найма №95 от 26.01.2015г.</t>
  </si>
  <si>
    <t>Мельникова С.А..дог.соц.найма №13 от 13.10.2008г.</t>
  </si>
  <si>
    <t>Борисова В.И..дог.соц.найма №74 от 15.12.2010г.</t>
  </si>
  <si>
    <t>Бурдеев В.И.дог.соц.найма №104 от 22.07.2015г.</t>
  </si>
  <si>
    <t>Карчагина Т.В.дог.соц.найма №63 от 02.09.2010г.</t>
  </si>
  <si>
    <t>Бухгамер Т.Д..дог.соц.найма №115 от 25.09.2016г.</t>
  </si>
  <si>
    <t>Администрация Краснооктябрьского поселения</t>
  </si>
  <si>
    <t>п.Белоглинка ул.Центральная 5а</t>
  </si>
  <si>
    <t>Распоряжение главы Варненского района №349 от 27.12.2005г</t>
  </si>
  <si>
    <t xml:space="preserve">кирпичное- блочное помещение 1972г.,S=262,5 м.кв. </t>
  </si>
  <si>
    <t>Здание СК п.Белоглинка</t>
  </si>
  <si>
    <t>010.2</t>
  </si>
  <si>
    <t>03.1</t>
  </si>
  <si>
    <t>с..Городище</t>
  </si>
  <si>
    <t>Детская площадка</t>
  </si>
  <si>
    <t>Распоряжение главы Администрации Краснооктябрьского сельского поселения № от 01.11.2015г</t>
  </si>
  <si>
    <t>03.3</t>
  </si>
  <si>
    <t>Горка,карусель,качели двойные,качалка-балансир,песочница,рукоход,шведская стенка,лиана,лавочка,урна</t>
  </si>
  <si>
    <t>Распоряжение главы Варненского района №128-р от 27.03.2014г</t>
  </si>
  <si>
    <t>03.11</t>
  </si>
  <si>
    <t>03.12</t>
  </si>
  <si>
    <t>03.13</t>
  </si>
  <si>
    <t>Подводящий газопровод низкого давл.для реконструции системы теплоснабжения для блочных котельных</t>
  </si>
  <si>
    <t>п.Красный Октябрь ул.Целинная</t>
  </si>
  <si>
    <t>03.4</t>
  </si>
  <si>
    <t>п.Ракитный ул.Центральная</t>
  </si>
  <si>
    <t>п.Нововладимировский  ул.Набережная</t>
  </si>
  <si>
    <t>02.7</t>
  </si>
  <si>
    <t xml:space="preserve">Некжилое здание котельной п.Красный Октябрь </t>
  </si>
  <si>
    <t>п.Красный Октябрь ул.Школьная д.36</t>
  </si>
  <si>
    <t>№74-74-05/016/2010-10 от 25.05.2010г.</t>
  </si>
  <si>
    <t>02.8</t>
  </si>
  <si>
    <t>Некжилое здание котельной п.Ракитный</t>
  </si>
  <si>
    <t>№74-74-05/016/2010-9 от 25.05.2010г.</t>
  </si>
  <si>
    <t>п.Ракитный ул.Молодежная д.5</t>
  </si>
  <si>
    <t>02.9</t>
  </si>
  <si>
    <t>Некжилое здание котельной п.Белоглинка</t>
  </si>
  <si>
    <t>п.Белоглинка ул.Центральная д.20</t>
  </si>
  <si>
    <t>№74-74-05/016/2010-11 от 25.05.2010г.</t>
  </si>
  <si>
    <t xml:space="preserve">кирпичное- блочное помещение 1986г.,S=999,2 м.кв. </t>
  </si>
  <si>
    <t xml:space="preserve">кирпичное- блочное помещение 1986г.,S=501,6 м.кв. </t>
  </si>
  <si>
    <t xml:space="preserve">кирпичное- блочное помещение 1986г.,S=497,9 м.кв. </t>
  </si>
  <si>
    <t>Итго жилой фонд</t>
  </si>
  <si>
    <t xml:space="preserve">кирпичное- блочное помещение 1968г.,S=15,0м.кв. </t>
  </si>
  <si>
    <t xml:space="preserve">кирпичное- блочное помещение 1968г.,S=61,0м.кв. </t>
  </si>
  <si>
    <t>01.41</t>
  </si>
  <si>
    <t xml:space="preserve"> п. Красный Октябрь, ул. Школьная , д. 9 , пом. 1</t>
  </si>
  <si>
    <t>№74-74/005-74/999/001/2015-93/1 от 18.09.2015г.</t>
  </si>
  <si>
    <t xml:space="preserve">кирпичное- блочное помещение 1968г.,S=86,2 м.кв. </t>
  </si>
  <si>
    <t>01.42</t>
  </si>
  <si>
    <t xml:space="preserve"> п. Белоглинка ул.Центральная д.5 кв.1</t>
  </si>
  <si>
    <t>№74-74/005-74/999/001/2016-4257/1 от 24.05.2016г.</t>
  </si>
  <si>
    <t xml:space="preserve">кирпичное- блочное помещение 1968г.,S=67 м.кв. </t>
  </si>
  <si>
    <t>01.43</t>
  </si>
  <si>
    <t xml:space="preserve"> п. Белоглинка ул.Лесная д.18 кв.2</t>
  </si>
  <si>
    <t>№74-74/005-74/999/001/2015-2729/1 от 04.04.2016г.</t>
  </si>
  <si>
    <t>01.44</t>
  </si>
  <si>
    <t xml:space="preserve"> п. Ракитный ул.Целинная д.10 кв.2</t>
  </si>
  <si>
    <t>№74-74/005-74/999/001/2016-2727/1 от 05.04.2016г.</t>
  </si>
  <si>
    <t xml:space="preserve">кирпичное- блочное помещение 1968г.,S=63,4м.кв. </t>
  </si>
  <si>
    <t>01.45</t>
  </si>
  <si>
    <t xml:space="preserve"> п. Ракитный ул.Целинная д.3 кв.2</t>
  </si>
  <si>
    <t>№74-74/005-74/999/2014-3 от 20.01.2014г.</t>
  </si>
  <si>
    <t>01.46</t>
  </si>
  <si>
    <t xml:space="preserve"> п. Нововладимировский ул.Зеленая д.15 кв.2</t>
  </si>
  <si>
    <t>№74-74/005-74/999/001/2016-5454/1 от 21.06.2016г.</t>
  </si>
  <si>
    <t xml:space="preserve">кирпичное- блочное помещение 1968г.,S=60,8 м.кв. </t>
  </si>
  <si>
    <t>74:05:2200001:378</t>
  </si>
  <si>
    <t>74:05:5000006:55</t>
  </si>
  <si>
    <t>74:05:0600001:115</t>
  </si>
  <si>
    <t>74-74-05/904/2014-364</t>
  </si>
  <si>
    <t>74-74-05/904/2014-362</t>
  </si>
  <si>
    <t>пашня</t>
  </si>
  <si>
    <t>10.21</t>
  </si>
  <si>
    <t>свидетельство о госрегистрации 74АВ 979125</t>
  </si>
  <si>
    <t>74:05:5000003:56</t>
  </si>
  <si>
    <t>10.22</t>
  </si>
  <si>
    <t>Земельный участок сельскохозяйственного производства-под сенокосы</t>
  </si>
  <si>
    <t>свидетельство о госрегистрации 74АВ 203274</t>
  </si>
  <si>
    <t>74:05:5000006:17</t>
  </si>
  <si>
    <t>10.23</t>
  </si>
  <si>
    <t>Земли населенных пунктов-под объекты размещения отходов потребления</t>
  </si>
  <si>
    <t>свидетельство о госрегистрации 74АД 529720</t>
  </si>
  <si>
    <t>74:05:5000005:36</t>
  </si>
  <si>
    <t>10.24</t>
  </si>
  <si>
    <t>Земельный участок сельскохозяйственного производства-под пастбища</t>
  </si>
  <si>
    <t>свидетельство о госрегистрации 74АД 86329</t>
  </si>
  <si>
    <t>74:05:5000008:18</t>
  </si>
  <si>
    <t>10.25</t>
  </si>
  <si>
    <t>свидетельство о госрегистрации 74АД 529828</t>
  </si>
  <si>
    <t>74:05:5000002:53</t>
  </si>
  <si>
    <t>10.26</t>
  </si>
  <si>
    <t>74-74/005-74-08/003/2014-272 от 14.01.2015г.</t>
  </si>
  <si>
    <t>74:05:5000001:15</t>
  </si>
  <si>
    <t>10.27</t>
  </si>
  <si>
    <t>Земли населенных пунктов</t>
  </si>
  <si>
    <t>74-74/005-74-005/009/2015-3/1 от 26.02.2015г.</t>
  </si>
  <si>
    <t>74:05:3300001:100</t>
  </si>
  <si>
    <t>10.28</t>
  </si>
  <si>
    <t>74-74/005-74/005/011/2015-145/2 от 29.04.2015</t>
  </si>
  <si>
    <t>74:05:1500001:12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</si>
  <si>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</si>
  <si>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</si>
  <si>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</si>
  <si>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</si>
  <si>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</si>
  <si>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</si>
  <si>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</si>
  <si>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</si>
  <si>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</si>
  <si>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</si>
  <si>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</si>
  <si>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</si>
  <si>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</si>
  <si>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</si>
  <si>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</si>
  <si>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</si>
  <si>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</si>
  <si>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кадастровая/балансовая стоимость</t>
  </si>
  <si>
    <t>сумма начисленной амортизации</t>
  </si>
  <si>
    <t>03.5</t>
  </si>
  <si>
    <t>03.6</t>
  </si>
  <si>
    <t>Детская площадка п.Красный Октябрь</t>
  </si>
  <si>
    <t xml:space="preserve">п.Красный Октябрь ул.Гагарина </t>
  </si>
  <si>
    <t>Игровой комплекс ИК-2,скамья</t>
  </si>
  <si>
    <t>Распоряжение главы Администрации Краснооктябрьского сельского поселения № от 01.10.2016г</t>
  </si>
  <si>
    <t>03.7</t>
  </si>
  <si>
    <t xml:space="preserve">Детская площадка п.Нововладимироский </t>
  </si>
  <si>
    <t>п.Нововладимировский  ул.Молодежная</t>
  </si>
  <si>
    <t>Игровой комплекс СПК-7,песочница П-6,скамья</t>
  </si>
  <si>
    <t>03.8</t>
  </si>
  <si>
    <t>Детская площадка п.Ракитный</t>
  </si>
  <si>
    <t>03.9</t>
  </si>
  <si>
    <t>03.10</t>
  </si>
  <si>
    <t>Детская площадка п.Белоглинка</t>
  </si>
  <si>
    <t xml:space="preserve">п.Ракитный </t>
  </si>
  <si>
    <t>п.Белоглинка ул.Центральная</t>
  </si>
  <si>
    <t>Детская площадка п.Камышинка</t>
  </si>
  <si>
    <t>Детская площадка с.Городище</t>
  </si>
  <si>
    <t>Некжилое здание-профтехучилище</t>
  </si>
  <si>
    <t>74:05:0000000:1289</t>
  </si>
  <si>
    <t>№74-74-05/009/2014-9 от 29.01.2014г.</t>
  </si>
  <si>
    <t>02,10</t>
  </si>
  <si>
    <t>п.Красный Октябрь ул.Шольная д.9в</t>
  </si>
  <si>
    <t xml:space="preserve">кирпичное- блочное помещение 1986г.,S=215,8 м.кв. </t>
  </si>
  <si>
    <t>05.6</t>
  </si>
  <si>
    <t>Пожарный автомобиль АРС-14 на базе ЗИЛ -131</t>
  </si>
  <si>
    <t>акт приема-передачи 01.03.2016г.</t>
  </si>
  <si>
    <t>01.34</t>
  </si>
  <si>
    <t xml:space="preserve">кирпичное- блочное помещение 1968г.,S=75,5 м.кв. </t>
  </si>
  <si>
    <t xml:space="preserve">кирпичное- блочное помещение 1968г.,S=84 м.кв. </t>
  </si>
  <si>
    <t>01.35</t>
  </si>
  <si>
    <t>01.41 / 74:05:2200001:806</t>
  </si>
  <si>
    <t>01.41 / 74:05:0600001:156</t>
  </si>
  <si>
    <t>01.41 / 74:05:0600001:203</t>
  </si>
  <si>
    <t>01.41 / 74:05:3300001:170</t>
  </si>
  <si>
    <t>01.41 / 74:05:3300001:144</t>
  </si>
  <si>
    <t>01.41 / 74:05:2800001:200</t>
  </si>
  <si>
    <t>74:05:5000006:7</t>
  </si>
  <si>
    <t>сенокосы</t>
  </si>
  <si>
    <t>свалки</t>
  </si>
  <si>
    <t>пастбища</t>
  </si>
  <si>
    <t>03.5.1</t>
  </si>
  <si>
    <t xml:space="preserve">            по состоянию на 01.01.2017г. </t>
  </si>
  <si>
    <t xml:space="preserve"> п. Красный Октябрь, ул. Школьная, д. 9 , пом. 5</t>
  </si>
  <si>
    <t>п. Красный Октябрь, ул. Школьная, д. 9 , пом.8</t>
  </si>
  <si>
    <t xml:space="preserve"> п. Красный Октябрь, ул. Школьная , д. 9 , пом. 15</t>
  </si>
  <si>
    <t>10.18</t>
  </si>
  <si>
    <t xml:space="preserve">            по состоянию на 01.07.2018г. </t>
  </si>
  <si>
    <t>Глава  Краснооктябрьского сельского поселения:                                              Майоров А.М.</t>
  </si>
</sst>
</file>

<file path=xl/styles.xml><?xml version="1.0" encoding="utf-8"?>
<styleSheet xmlns="http://schemas.openxmlformats.org/spreadsheetml/2006/main">
  <numFmts count="1">
    <numFmt numFmtId="164" formatCode="dd/mm/yy"/>
  </numFmts>
  <fonts count="12"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Verdana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9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4" fontId="3" fillId="0" borderId="1" xfId="3" applyNumberFormat="1" applyFont="1" applyBorder="1"/>
    <xf numFmtId="2" fontId="3" fillId="0" borderId="1" xfId="2" applyNumberFormat="1" applyFont="1" applyBorder="1"/>
    <xf numFmtId="164" fontId="3" fillId="0" borderId="1" xfId="4" applyNumberFormat="1" applyFont="1" applyBorder="1" applyAlignment="1">
      <alignment wrapText="1"/>
    </xf>
    <xf numFmtId="4" fontId="0" fillId="0" borderId="1" xfId="0" applyNumberFormat="1" applyBorder="1"/>
    <xf numFmtId="49" fontId="4" fillId="0" borderId="1" xfId="0" applyNumberFormat="1" applyFont="1" applyBorder="1"/>
    <xf numFmtId="2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164" fontId="3" fillId="2" borderId="1" xfId="3" applyNumberFormat="1" applyFont="1" applyFill="1" applyBorder="1"/>
    <xf numFmtId="2" fontId="3" fillId="2" borderId="1" xfId="2" applyNumberFormat="1" applyFont="1" applyFill="1" applyBorder="1"/>
    <xf numFmtId="164" fontId="3" fillId="2" borderId="1" xfId="4" applyNumberFormat="1" applyFont="1" applyFill="1" applyBorder="1" applyAlignment="1">
      <alignment wrapText="1"/>
    </xf>
    <xf numFmtId="49" fontId="1" fillId="0" borderId="1" xfId="0" applyNumberFormat="1" applyFont="1" applyBorder="1"/>
    <xf numFmtId="49" fontId="3" fillId="2" borderId="1" xfId="1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2" fontId="1" fillId="2" borderId="1" xfId="2" applyNumberFormat="1" applyFont="1" applyFill="1" applyBorder="1"/>
    <xf numFmtId="0" fontId="1" fillId="0" borderId="0" xfId="0" applyFont="1"/>
    <xf numFmtId="14" fontId="1" fillId="2" borderId="1" xfId="0" applyNumberFormat="1" applyFont="1" applyFill="1" applyBorder="1"/>
    <xf numFmtId="49" fontId="4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9" fontId="4" fillId="3" borderId="1" xfId="0" applyNumberFormat="1" applyFont="1" applyFill="1" applyBorder="1"/>
    <xf numFmtId="164" fontId="3" fillId="3" borderId="1" xfId="4" applyNumberFormat="1" applyFont="1" applyFill="1" applyBorder="1" applyAlignment="1">
      <alignment wrapText="1"/>
    </xf>
    <xf numFmtId="0" fontId="1" fillId="3" borderId="1" xfId="0" applyFont="1" applyFill="1" applyBorder="1"/>
    <xf numFmtId="164" fontId="3" fillId="3" borderId="1" xfId="3" applyNumberFormat="1" applyFont="1" applyFill="1" applyBorder="1"/>
    <xf numFmtId="49" fontId="4" fillId="3" borderId="1" xfId="0" applyNumberFormat="1" applyFont="1" applyFill="1" applyBorder="1" applyAlignment="1">
      <alignment wrapText="1"/>
    </xf>
    <xf numFmtId="2" fontId="3" fillId="3" borderId="1" xfId="2" applyNumberFormat="1" applyFont="1" applyFill="1" applyBorder="1"/>
    <xf numFmtId="4" fontId="1" fillId="3" borderId="1" xfId="0" applyNumberFormat="1" applyFont="1" applyFill="1" applyBorder="1" applyAlignment="1">
      <alignment wrapText="1"/>
    </xf>
    <xf numFmtId="49" fontId="3" fillId="3" borderId="1" xfId="1" applyNumberFormat="1" applyFont="1" applyFill="1" applyBorder="1"/>
    <xf numFmtId="0" fontId="1" fillId="3" borderId="1" xfId="0" applyFont="1" applyFill="1" applyBorder="1" applyAlignment="1">
      <alignment wrapText="1"/>
    </xf>
    <xf numFmtId="49" fontId="3" fillId="3" borderId="1" xfId="1" applyNumberFormat="1" applyFont="1" applyFill="1" applyBorder="1" applyAlignment="1">
      <alignment wrapText="1"/>
    </xf>
    <xf numFmtId="0" fontId="6" fillId="4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/>
    <xf numFmtId="17" fontId="1" fillId="2" borderId="1" xfId="0" applyNumberFormat="1" applyFont="1" applyFill="1" applyBorder="1"/>
    <xf numFmtId="2" fontId="7" fillId="0" borderId="1" xfId="0" applyNumberFormat="1" applyFont="1" applyBorder="1"/>
    <xf numFmtId="0" fontId="7" fillId="2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2" borderId="1" xfId="0" applyFont="1" applyFill="1" applyBorder="1"/>
    <xf numFmtId="2" fontId="8" fillId="2" borderId="1" xfId="0" applyNumberFormat="1" applyFont="1" applyFill="1" applyBorder="1"/>
    <xf numFmtId="2" fontId="9" fillId="2" borderId="1" xfId="2" applyNumberFormat="1" applyFont="1" applyFill="1" applyBorder="1"/>
    <xf numFmtId="0" fontId="8" fillId="0" borderId="1" xfId="0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49" fontId="8" fillId="0" borderId="1" xfId="0" applyNumberFormat="1" applyFont="1" applyBorder="1"/>
    <xf numFmtId="49" fontId="1" fillId="3" borderId="1" xfId="0" applyNumberFormat="1" applyFont="1" applyFill="1" applyBorder="1"/>
    <xf numFmtId="49" fontId="0" fillId="0" borderId="1" xfId="0" applyNumberFormat="1" applyBorder="1"/>
    <xf numFmtId="2" fontId="1" fillId="0" borderId="1" xfId="0" applyNumberFormat="1" applyFont="1" applyBorder="1"/>
    <xf numFmtId="2" fontId="1" fillId="0" borderId="0" xfId="0" applyNumberFormat="1" applyFont="1"/>
    <xf numFmtId="2" fontId="3" fillId="0" borderId="1" xfId="2" applyNumberFormat="1" applyFont="1" applyFill="1" applyBorder="1"/>
    <xf numFmtId="2" fontId="11" fillId="3" borderId="1" xfId="2" applyNumberFormat="1" applyFont="1" applyFill="1" applyBorder="1"/>
    <xf numFmtId="0" fontId="0" fillId="3" borderId="1" xfId="0" applyFill="1" applyBorder="1"/>
    <xf numFmtId="14" fontId="0" fillId="3" borderId="1" xfId="0" applyNumberFormat="1" applyFill="1" applyBorder="1"/>
    <xf numFmtId="0" fontId="7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0" xfId="0" applyFill="1"/>
    <xf numFmtId="2" fontId="1" fillId="2" borderId="1" xfId="0" applyNumberFormat="1" applyFont="1" applyFill="1" applyBorder="1"/>
    <xf numFmtId="2" fontId="1" fillId="3" borderId="1" xfId="0" applyNumberFormat="1" applyFont="1" applyFill="1" applyBorder="1" applyAlignment="1">
      <alignment wrapText="1"/>
    </xf>
    <xf numFmtId="2" fontId="0" fillId="3" borderId="1" xfId="0" applyNumberForma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8" fillId="0" borderId="1" xfId="0" applyNumberFormat="1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</cellXfs>
  <cellStyles count="5">
    <cellStyle name="Обычный" xfId="0" builtinId="0"/>
    <cellStyle name="Обычный 2" xfId="1"/>
    <cellStyle name="Обычный 4" xfId="2"/>
    <cellStyle name="Обычный 5" xfId="3"/>
    <cellStyle name="Обычный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topLeftCell="D46" workbookViewId="0">
      <selection activeCell="J96" sqref="J96"/>
    </sheetView>
  </sheetViews>
  <sheetFormatPr defaultRowHeight="12.75"/>
  <cols>
    <col min="1" max="1" width="5.85546875" customWidth="1"/>
    <col min="2" max="2" width="8" customWidth="1"/>
    <col min="3" max="3" width="10.140625" bestFit="1" customWidth="1"/>
    <col min="4" max="4" width="25.28515625" customWidth="1"/>
    <col min="5" max="5" width="10.7109375" bestFit="1" customWidth="1"/>
    <col min="6" max="6" width="11.42578125" customWidth="1"/>
    <col min="7" max="7" width="14.28515625" customWidth="1"/>
    <col min="8" max="8" width="14.7109375" customWidth="1"/>
    <col min="9" max="9" width="16.85546875" customWidth="1"/>
    <col min="10" max="10" width="22.7109375" customWidth="1"/>
    <col min="11" max="11" width="11" customWidth="1"/>
    <col min="12" max="12" width="19.28515625" customWidth="1"/>
    <col min="13" max="13" width="13.85546875" customWidth="1"/>
    <col min="14" max="14" width="11.85546875" customWidth="1"/>
    <col min="15" max="15" width="11.5703125" bestFit="1" customWidth="1"/>
  </cols>
  <sheetData>
    <row r="1" spans="1:14">
      <c r="G1" s="10"/>
    </row>
    <row r="3" spans="1:14">
      <c r="E3" s="63" t="s">
        <v>1</v>
      </c>
      <c r="F3" s="63"/>
      <c r="G3" s="63"/>
      <c r="H3" s="63"/>
      <c r="I3" s="63"/>
    </row>
    <row r="4" spans="1:14">
      <c r="E4" s="64" t="s">
        <v>378</v>
      </c>
      <c r="F4" s="64"/>
      <c r="G4" s="64"/>
      <c r="H4" s="64"/>
      <c r="I4" s="64"/>
    </row>
    <row r="5" spans="1:14">
      <c r="D5" s="21" t="s">
        <v>10</v>
      </c>
    </row>
    <row r="7" spans="1:14" ht="64.5" thickBot="1">
      <c r="A7" s="1" t="s">
        <v>8</v>
      </c>
      <c r="B7" s="12" t="s">
        <v>9</v>
      </c>
      <c r="C7" s="12" t="s">
        <v>11</v>
      </c>
      <c r="D7" s="11" t="s">
        <v>12</v>
      </c>
      <c r="E7" s="12" t="s">
        <v>13</v>
      </c>
      <c r="F7" s="11" t="s">
        <v>14</v>
      </c>
      <c r="G7" s="12" t="s">
        <v>333</v>
      </c>
      <c r="H7" s="12" t="s">
        <v>334</v>
      </c>
      <c r="I7" s="12" t="s">
        <v>7</v>
      </c>
      <c r="J7" s="12" t="s">
        <v>15</v>
      </c>
      <c r="K7" s="12" t="s">
        <v>16</v>
      </c>
      <c r="L7" s="12" t="s">
        <v>17</v>
      </c>
      <c r="M7" s="3" t="s">
        <v>19</v>
      </c>
      <c r="N7" s="12" t="s">
        <v>0</v>
      </c>
    </row>
    <row r="8" spans="1:14" ht="77.25" thickBot="1">
      <c r="A8" s="11">
        <v>1</v>
      </c>
      <c r="B8" s="17" t="s">
        <v>138</v>
      </c>
      <c r="C8" s="5">
        <v>38231</v>
      </c>
      <c r="D8" s="11" t="s">
        <v>137</v>
      </c>
      <c r="E8" s="11" t="s">
        <v>18</v>
      </c>
      <c r="F8" s="11">
        <v>1</v>
      </c>
      <c r="G8" s="6">
        <v>43903.8</v>
      </c>
      <c r="H8" s="6">
        <v>1161.55</v>
      </c>
      <c r="I8" s="33" t="s">
        <v>208</v>
      </c>
      <c r="J8" s="35" t="s">
        <v>98</v>
      </c>
      <c r="K8" s="19" t="s">
        <v>207</v>
      </c>
      <c r="L8" s="17" t="str">
        <f>B8</f>
        <v>01.1</v>
      </c>
      <c r="M8" s="7" t="s">
        <v>176</v>
      </c>
      <c r="N8" s="11"/>
    </row>
    <row r="9" spans="1:14" ht="77.25" thickBot="1">
      <c r="A9" s="13">
        <v>2</v>
      </c>
      <c r="B9" s="38" t="s">
        <v>139</v>
      </c>
      <c r="C9" s="5">
        <v>38231</v>
      </c>
      <c r="D9" s="11" t="s">
        <v>137</v>
      </c>
      <c r="E9" s="13" t="s">
        <v>18</v>
      </c>
      <c r="F9" s="13">
        <v>1</v>
      </c>
      <c r="G9" s="15">
        <v>64392.24</v>
      </c>
      <c r="H9" s="15">
        <v>3412.79</v>
      </c>
      <c r="I9" s="33" t="s">
        <v>30</v>
      </c>
      <c r="J9" s="35" t="s">
        <v>99</v>
      </c>
      <c r="K9" s="19" t="s">
        <v>207</v>
      </c>
      <c r="L9" s="17" t="str">
        <f t="shared" ref="L9:L28" si="0">B9</f>
        <v>01.2</v>
      </c>
      <c r="M9" s="16" t="s">
        <v>178</v>
      </c>
      <c r="N9" s="22"/>
    </row>
    <row r="10" spans="1:14" ht="77.25" thickBot="1">
      <c r="A10" s="11">
        <v>3</v>
      </c>
      <c r="B10" s="17" t="s">
        <v>140</v>
      </c>
      <c r="C10" s="5">
        <v>38231</v>
      </c>
      <c r="D10" s="11" t="s">
        <v>137</v>
      </c>
      <c r="E10" s="11" t="s">
        <v>18</v>
      </c>
      <c r="F10" s="11">
        <v>1</v>
      </c>
      <c r="G10" s="6">
        <v>43903.8</v>
      </c>
      <c r="H10" s="6">
        <v>2326.9</v>
      </c>
      <c r="I10" s="33" t="s">
        <v>209</v>
      </c>
      <c r="J10" s="35" t="s">
        <v>100</v>
      </c>
      <c r="K10" s="19" t="s">
        <v>207</v>
      </c>
      <c r="L10" s="17" t="str">
        <f t="shared" si="0"/>
        <v>01.3</v>
      </c>
      <c r="M10" s="7" t="s">
        <v>176</v>
      </c>
      <c r="N10" s="11"/>
    </row>
    <row r="11" spans="1:14" ht="77.25" thickBot="1">
      <c r="A11" s="11">
        <v>4</v>
      </c>
      <c r="B11" s="17" t="s">
        <v>141</v>
      </c>
      <c r="C11" s="5">
        <v>38231</v>
      </c>
      <c r="D11" s="11" t="s">
        <v>137</v>
      </c>
      <c r="E11" s="11" t="s">
        <v>18</v>
      </c>
      <c r="F11" s="11">
        <v>1</v>
      </c>
      <c r="G11" s="6">
        <v>80490.3</v>
      </c>
      <c r="H11" s="6">
        <v>4265.99</v>
      </c>
      <c r="I11" s="33" t="s">
        <v>210</v>
      </c>
      <c r="J11" s="35" t="s">
        <v>101</v>
      </c>
      <c r="K11" s="19" t="s">
        <v>207</v>
      </c>
      <c r="L11" s="17" t="str">
        <f t="shared" si="0"/>
        <v>01.4</v>
      </c>
      <c r="M11" s="7" t="s">
        <v>177</v>
      </c>
      <c r="N11" s="11"/>
    </row>
    <row r="12" spans="1:14" ht="77.25" thickBot="1">
      <c r="A12" s="13">
        <v>5</v>
      </c>
      <c r="B12" s="38" t="s">
        <v>142</v>
      </c>
      <c r="C12" s="5">
        <v>38231</v>
      </c>
      <c r="D12" s="11" t="s">
        <v>137</v>
      </c>
      <c r="E12" s="13" t="s">
        <v>18</v>
      </c>
      <c r="F12" s="13">
        <v>1</v>
      </c>
      <c r="G12" s="15">
        <v>64392.24</v>
      </c>
      <c r="H12" s="15">
        <v>3412.79</v>
      </c>
      <c r="I12" s="33" t="s">
        <v>30</v>
      </c>
      <c r="J12" s="35" t="s">
        <v>102</v>
      </c>
      <c r="K12" s="19" t="s">
        <v>207</v>
      </c>
      <c r="L12" s="17" t="str">
        <f t="shared" si="0"/>
        <v>01.5</v>
      </c>
      <c r="M12" s="16" t="s">
        <v>178</v>
      </c>
      <c r="N12" s="13"/>
    </row>
    <row r="13" spans="1:14" ht="77.25" thickBot="1">
      <c r="A13" s="13">
        <v>6</v>
      </c>
      <c r="B13" s="38" t="s">
        <v>143</v>
      </c>
      <c r="C13" s="5">
        <v>38231</v>
      </c>
      <c r="D13" s="11" t="s">
        <v>137</v>
      </c>
      <c r="E13" s="13" t="s">
        <v>18</v>
      </c>
      <c r="F13" s="13">
        <v>1</v>
      </c>
      <c r="G13" s="15">
        <v>55611.48</v>
      </c>
      <c r="H13" s="15">
        <v>2947.41</v>
      </c>
      <c r="I13" s="33" t="s">
        <v>30</v>
      </c>
      <c r="J13" s="35" t="s">
        <v>103</v>
      </c>
      <c r="K13" s="19" t="s">
        <v>207</v>
      </c>
      <c r="L13" s="17" t="str">
        <f t="shared" si="0"/>
        <v>01.6</v>
      </c>
      <c r="M13" s="16" t="s">
        <v>183</v>
      </c>
      <c r="N13" s="13"/>
    </row>
    <row r="14" spans="1:14" ht="77.25" thickBot="1">
      <c r="A14" s="11">
        <v>7</v>
      </c>
      <c r="B14" s="17" t="s">
        <v>144</v>
      </c>
      <c r="C14" s="5">
        <v>38231</v>
      </c>
      <c r="D14" s="11" t="s">
        <v>137</v>
      </c>
      <c r="E14" s="11" t="s">
        <v>18</v>
      </c>
      <c r="F14" s="11">
        <v>1</v>
      </c>
      <c r="G14" s="15">
        <v>55611.48</v>
      </c>
      <c r="H14" s="15">
        <v>2947.41</v>
      </c>
      <c r="I14" s="33" t="s">
        <v>30</v>
      </c>
      <c r="J14" s="35" t="s">
        <v>104</v>
      </c>
      <c r="K14" s="19" t="s">
        <v>207</v>
      </c>
      <c r="L14" s="17" t="str">
        <f t="shared" si="0"/>
        <v>01.7</v>
      </c>
      <c r="M14" s="7" t="s">
        <v>183</v>
      </c>
      <c r="N14" s="11"/>
    </row>
    <row r="15" spans="1:14" ht="77.25" thickBot="1">
      <c r="A15" s="11">
        <v>8</v>
      </c>
      <c r="B15" s="17" t="s">
        <v>145</v>
      </c>
      <c r="C15" s="5">
        <v>38231</v>
      </c>
      <c r="D15" s="11" t="s">
        <v>137</v>
      </c>
      <c r="E15" s="11" t="s">
        <v>18</v>
      </c>
      <c r="F15" s="11">
        <v>1</v>
      </c>
      <c r="G15" s="15">
        <v>55611.48</v>
      </c>
      <c r="H15" s="15">
        <v>2947.41</v>
      </c>
      <c r="I15" s="33" t="s">
        <v>30</v>
      </c>
      <c r="J15" s="35" t="s">
        <v>105</v>
      </c>
      <c r="K15" s="19" t="s">
        <v>207</v>
      </c>
      <c r="L15" s="17" t="str">
        <f t="shared" si="0"/>
        <v>01.8</v>
      </c>
      <c r="M15" s="7" t="s">
        <v>183</v>
      </c>
      <c r="N15" s="11"/>
    </row>
    <row r="16" spans="1:14" ht="77.25" thickBot="1">
      <c r="A16" s="13">
        <v>9</v>
      </c>
      <c r="B16" s="38" t="s">
        <v>146</v>
      </c>
      <c r="C16" s="5">
        <v>38231</v>
      </c>
      <c r="D16" s="11" t="s">
        <v>137</v>
      </c>
      <c r="E16" s="13" t="s">
        <v>18</v>
      </c>
      <c r="F16" s="13">
        <v>1</v>
      </c>
      <c r="G16" s="15">
        <v>58538.400000000001</v>
      </c>
      <c r="H16" s="15">
        <v>3102.54</v>
      </c>
      <c r="I16" s="33" t="s">
        <v>30</v>
      </c>
      <c r="J16" s="35" t="s">
        <v>106</v>
      </c>
      <c r="K16" s="19" t="s">
        <v>207</v>
      </c>
      <c r="L16" s="17" t="str">
        <f t="shared" si="0"/>
        <v>01.9</v>
      </c>
      <c r="M16" s="16" t="s">
        <v>184</v>
      </c>
      <c r="N16" s="13"/>
    </row>
    <row r="17" spans="1:14" ht="77.25" thickBot="1">
      <c r="A17" s="11">
        <v>10</v>
      </c>
      <c r="B17" s="17" t="s">
        <v>147</v>
      </c>
      <c r="C17" s="5">
        <v>38231</v>
      </c>
      <c r="D17" s="11" t="s">
        <v>137</v>
      </c>
      <c r="E17" s="11" t="s">
        <v>18</v>
      </c>
      <c r="F17" s="11">
        <v>1</v>
      </c>
      <c r="G17" s="15">
        <v>58538.400000000001</v>
      </c>
      <c r="H17" s="15">
        <v>3102.54</v>
      </c>
      <c r="I17" s="33" t="s">
        <v>30</v>
      </c>
      <c r="J17" s="35" t="s">
        <v>107</v>
      </c>
      <c r="K17" s="19" t="s">
        <v>207</v>
      </c>
      <c r="L17" s="17" t="str">
        <f t="shared" si="0"/>
        <v>01.10</v>
      </c>
      <c r="M17" s="7" t="s">
        <v>184</v>
      </c>
      <c r="N17" s="11"/>
    </row>
    <row r="18" spans="1:14" ht="77.25" thickBot="1">
      <c r="A18" s="11">
        <v>11</v>
      </c>
      <c r="B18" s="17" t="s">
        <v>148</v>
      </c>
      <c r="C18" s="5">
        <v>38231</v>
      </c>
      <c r="D18" s="11" t="s">
        <v>137</v>
      </c>
      <c r="E18" s="11" t="s">
        <v>18</v>
      </c>
      <c r="F18" s="11">
        <v>1</v>
      </c>
      <c r="G18" s="6">
        <v>60001.86</v>
      </c>
      <c r="H18" s="6">
        <v>3180.1</v>
      </c>
      <c r="I18" s="33" t="s">
        <v>30</v>
      </c>
      <c r="J18" s="35" t="s">
        <v>108</v>
      </c>
      <c r="K18" s="19" t="s">
        <v>207</v>
      </c>
      <c r="L18" s="17" t="str">
        <f t="shared" si="0"/>
        <v>01.11</v>
      </c>
      <c r="M18" s="7" t="s">
        <v>181</v>
      </c>
      <c r="N18" s="11"/>
    </row>
    <row r="19" spans="1:14" ht="77.25" thickBot="1">
      <c r="A19" s="11">
        <v>12</v>
      </c>
      <c r="B19" s="17" t="s">
        <v>149</v>
      </c>
      <c r="C19" s="5">
        <v>38231</v>
      </c>
      <c r="D19" s="11" t="s">
        <v>137</v>
      </c>
      <c r="E19" s="11" t="s">
        <v>18</v>
      </c>
      <c r="F19" s="11">
        <v>1</v>
      </c>
      <c r="G19" s="6">
        <v>81953.759999999995</v>
      </c>
      <c r="H19" s="6">
        <v>4343.55</v>
      </c>
      <c r="I19" s="33" t="s">
        <v>211</v>
      </c>
      <c r="J19" s="36" t="s">
        <v>109</v>
      </c>
      <c r="K19" s="19" t="s">
        <v>207</v>
      </c>
      <c r="L19" s="17" t="str">
        <f t="shared" si="0"/>
        <v>01.12</v>
      </c>
      <c r="M19" s="7" t="s">
        <v>185</v>
      </c>
      <c r="N19" s="11"/>
    </row>
    <row r="20" spans="1:14" ht="77.25" thickBot="1">
      <c r="A20" s="13">
        <v>13</v>
      </c>
      <c r="B20" s="38" t="s">
        <v>150</v>
      </c>
      <c r="C20" s="5">
        <v>38231</v>
      </c>
      <c r="D20" s="11" t="s">
        <v>137</v>
      </c>
      <c r="E20" s="13" t="s">
        <v>18</v>
      </c>
      <c r="F20" s="13">
        <v>1</v>
      </c>
      <c r="G20" s="15">
        <v>46830.720000000001</v>
      </c>
      <c r="H20" s="15">
        <v>2482.0300000000002</v>
      </c>
      <c r="I20" s="33" t="s">
        <v>30</v>
      </c>
      <c r="J20" s="35" t="s">
        <v>110</v>
      </c>
      <c r="K20" s="19" t="s">
        <v>207</v>
      </c>
      <c r="L20" s="17" t="str">
        <f t="shared" si="0"/>
        <v>01.13</v>
      </c>
      <c r="M20" s="16" t="s">
        <v>186</v>
      </c>
      <c r="N20" s="13"/>
    </row>
    <row r="21" spans="1:14" ht="77.25" thickBot="1">
      <c r="A21" s="13">
        <v>14</v>
      </c>
      <c r="B21" s="38" t="s">
        <v>151</v>
      </c>
      <c r="C21" s="5">
        <v>38231</v>
      </c>
      <c r="D21" s="11" t="s">
        <v>137</v>
      </c>
      <c r="E21" s="13" t="s">
        <v>18</v>
      </c>
      <c r="F21" s="13">
        <v>1</v>
      </c>
      <c r="G21" s="15">
        <v>46830.720000000001</v>
      </c>
      <c r="H21" s="15">
        <v>2482.0300000000002</v>
      </c>
      <c r="I21" s="33" t="s">
        <v>212</v>
      </c>
      <c r="J21" s="35" t="s">
        <v>111</v>
      </c>
      <c r="K21" s="19" t="s">
        <v>207</v>
      </c>
      <c r="L21" s="17" t="str">
        <f t="shared" si="0"/>
        <v>01.14</v>
      </c>
      <c r="M21" s="16" t="s">
        <v>186</v>
      </c>
      <c r="N21" s="13"/>
    </row>
    <row r="22" spans="1:14" ht="77.25" thickBot="1">
      <c r="A22" s="13">
        <v>15</v>
      </c>
      <c r="B22" s="38" t="s">
        <v>152</v>
      </c>
      <c r="C22" s="5">
        <v>38231</v>
      </c>
      <c r="D22" s="11" t="s">
        <v>137</v>
      </c>
      <c r="E22" s="13" t="s">
        <v>18</v>
      </c>
      <c r="F22" s="13">
        <v>1</v>
      </c>
      <c r="G22" s="15">
        <v>48294.18</v>
      </c>
      <c r="H22" s="15">
        <v>2559.59</v>
      </c>
      <c r="I22" s="33" t="s">
        <v>30</v>
      </c>
      <c r="J22" s="35" t="s">
        <v>112</v>
      </c>
      <c r="K22" s="19" t="s">
        <v>207</v>
      </c>
      <c r="L22" s="17" t="str">
        <f t="shared" si="0"/>
        <v>01.15</v>
      </c>
      <c r="M22" s="16" t="s">
        <v>179</v>
      </c>
      <c r="N22" s="13"/>
    </row>
    <row r="23" spans="1:14" ht="77.25" thickBot="1">
      <c r="A23" s="13">
        <v>16</v>
      </c>
      <c r="B23" s="38" t="s">
        <v>153</v>
      </c>
      <c r="C23" s="5">
        <v>38231</v>
      </c>
      <c r="D23" s="11" t="s">
        <v>137</v>
      </c>
      <c r="E23" s="13" t="s">
        <v>18</v>
      </c>
      <c r="F23" s="13">
        <v>1</v>
      </c>
      <c r="G23" s="15">
        <v>60001.86</v>
      </c>
      <c r="H23" s="15">
        <v>3180.1</v>
      </c>
      <c r="I23" s="33" t="s">
        <v>213</v>
      </c>
      <c r="J23" s="35" t="s">
        <v>113</v>
      </c>
      <c r="K23" s="19" t="s">
        <v>207</v>
      </c>
      <c r="L23" s="17" t="str">
        <f t="shared" si="0"/>
        <v>01.16</v>
      </c>
      <c r="M23" s="16" t="s">
        <v>181</v>
      </c>
      <c r="N23" s="13"/>
    </row>
    <row r="24" spans="1:14" ht="77.25" thickBot="1">
      <c r="A24" s="11">
        <v>17</v>
      </c>
      <c r="B24" s="17" t="s">
        <v>154</v>
      </c>
      <c r="C24" s="5">
        <v>38231</v>
      </c>
      <c r="D24" s="11" t="s">
        <v>137</v>
      </c>
      <c r="E24" s="11" t="s">
        <v>18</v>
      </c>
      <c r="F24" s="11">
        <v>1</v>
      </c>
      <c r="G24" s="6">
        <v>49757.64</v>
      </c>
      <c r="H24" s="6">
        <v>2637.15</v>
      </c>
      <c r="I24" s="33" t="s">
        <v>30</v>
      </c>
      <c r="J24" s="35" t="s">
        <v>114</v>
      </c>
      <c r="K24" s="19" t="s">
        <v>207</v>
      </c>
      <c r="L24" s="17" t="str">
        <f t="shared" si="0"/>
        <v>01.17</v>
      </c>
      <c r="M24" s="7" t="s">
        <v>182</v>
      </c>
      <c r="N24" s="11"/>
    </row>
    <row r="25" spans="1:14" ht="77.25" thickBot="1">
      <c r="A25" s="13">
        <v>18</v>
      </c>
      <c r="B25" s="38" t="s">
        <v>155</v>
      </c>
      <c r="C25" s="5">
        <v>38231</v>
      </c>
      <c r="D25" s="11" t="s">
        <v>137</v>
      </c>
      <c r="E25" s="13" t="s">
        <v>18</v>
      </c>
      <c r="F25" s="13">
        <v>1</v>
      </c>
      <c r="G25" s="15">
        <v>30732.66</v>
      </c>
      <c r="H25" s="15">
        <v>1628.83</v>
      </c>
      <c r="I25" s="33" t="s">
        <v>214</v>
      </c>
      <c r="J25" s="35" t="s">
        <v>115</v>
      </c>
      <c r="K25" s="19" t="s">
        <v>207</v>
      </c>
      <c r="L25" s="17" t="str">
        <f t="shared" si="0"/>
        <v>01.18</v>
      </c>
      <c r="M25" s="16" t="s">
        <v>187</v>
      </c>
      <c r="N25" s="13"/>
    </row>
    <row r="26" spans="1:14" ht="77.25" thickBot="1">
      <c r="A26" s="13">
        <v>19</v>
      </c>
      <c r="B26" s="38" t="s">
        <v>156</v>
      </c>
      <c r="C26" s="5">
        <v>38231</v>
      </c>
      <c r="D26" s="11" t="s">
        <v>137</v>
      </c>
      <c r="E26" s="13" t="s">
        <v>18</v>
      </c>
      <c r="F26" s="13">
        <v>1</v>
      </c>
      <c r="G26" s="20">
        <v>58538.400000000001</v>
      </c>
      <c r="H26" s="15">
        <v>3102.54</v>
      </c>
      <c r="I26" s="33" t="s">
        <v>215</v>
      </c>
      <c r="J26" s="35" t="s">
        <v>116</v>
      </c>
      <c r="K26" s="19" t="s">
        <v>207</v>
      </c>
      <c r="L26" s="17" t="str">
        <f t="shared" si="0"/>
        <v>01.19</v>
      </c>
      <c r="M26" s="16" t="s">
        <v>184</v>
      </c>
      <c r="N26" s="13"/>
    </row>
    <row r="27" spans="1:14" ht="77.25" thickBot="1">
      <c r="A27" s="11">
        <v>20</v>
      </c>
      <c r="B27" s="17" t="s">
        <v>157</v>
      </c>
      <c r="C27" s="5">
        <v>38231</v>
      </c>
      <c r="D27" s="11" t="s">
        <v>137</v>
      </c>
      <c r="E27" s="11" t="s">
        <v>18</v>
      </c>
      <c r="F27" s="11">
        <v>1</v>
      </c>
      <c r="G27" s="6">
        <v>80490.3</v>
      </c>
      <c r="H27" s="6">
        <v>4265.99</v>
      </c>
      <c r="I27" s="33" t="s">
        <v>30</v>
      </c>
      <c r="J27" s="37" t="s">
        <v>117</v>
      </c>
      <c r="K27" s="19" t="s">
        <v>207</v>
      </c>
      <c r="L27" s="17" t="str">
        <f t="shared" si="0"/>
        <v>01.20</v>
      </c>
      <c r="M27" s="7" t="s">
        <v>177</v>
      </c>
      <c r="N27" s="11"/>
    </row>
    <row r="28" spans="1:14" ht="77.25" thickBot="1">
      <c r="A28" s="11">
        <v>21</v>
      </c>
      <c r="B28" s="17" t="s">
        <v>158</v>
      </c>
      <c r="C28" s="5">
        <v>38231</v>
      </c>
      <c r="D28" s="11" t="s">
        <v>137</v>
      </c>
      <c r="E28" s="11" t="s">
        <v>18</v>
      </c>
      <c r="F28" s="11">
        <v>1</v>
      </c>
      <c r="G28" s="6">
        <v>61465.32</v>
      </c>
      <c r="H28" s="30">
        <v>3257.66</v>
      </c>
      <c r="I28" s="33" t="s">
        <v>30</v>
      </c>
      <c r="J28" s="35" t="s">
        <v>118</v>
      </c>
      <c r="K28" s="19" t="s">
        <v>207</v>
      </c>
      <c r="L28" s="17" t="str">
        <f t="shared" si="0"/>
        <v>01.21</v>
      </c>
      <c r="M28" s="7" t="s">
        <v>188</v>
      </c>
      <c r="N28" s="11"/>
    </row>
    <row r="29" spans="1:14" ht="77.25" thickBot="1">
      <c r="A29" s="13">
        <v>22</v>
      </c>
      <c r="B29" s="38" t="s">
        <v>159</v>
      </c>
      <c r="C29" s="5">
        <v>38231</v>
      </c>
      <c r="D29" s="11" t="s">
        <v>137</v>
      </c>
      <c r="E29" s="13" t="s">
        <v>18</v>
      </c>
      <c r="F29" s="13">
        <v>1</v>
      </c>
      <c r="G29" s="15">
        <v>60001.86</v>
      </c>
      <c r="H29" s="15">
        <v>3180.1</v>
      </c>
      <c r="I29" s="33" t="s">
        <v>30</v>
      </c>
      <c r="J29" s="35" t="s">
        <v>119</v>
      </c>
      <c r="K29" s="19" t="s">
        <v>207</v>
      </c>
      <c r="L29" s="17" t="s">
        <v>174</v>
      </c>
      <c r="M29" s="16" t="s">
        <v>189</v>
      </c>
      <c r="N29" s="13"/>
    </row>
    <row r="30" spans="1:14" ht="76.5" customHeight="1" thickBot="1">
      <c r="A30" s="13">
        <v>23</v>
      </c>
      <c r="B30" s="38" t="s">
        <v>160</v>
      </c>
      <c r="C30" s="5">
        <v>38231</v>
      </c>
      <c r="D30" s="11" t="s">
        <v>137</v>
      </c>
      <c r="E30" s="13" t="s">
        <v>18</v>
      </c>
      <c r="F30" s="13">
        <v>1</v>
      </c>
      <c r="G30" s="15">
        <v>17561.52</v>
      </c>
      <c r="H30" s="15">
        <v>930.76</v>
      </c>
      <c r="I30" s="33" t="s">
        <v>216</v>
      </c>
      <c r="J30" s="35" t="s">
        <v>120</v>
      </c>
      <c r="K30" s="19" t="s">
        <v>207</v>
      </c>
      <c r="L30" s="17" t="s">
        <v>159</v>
      </c>
      <c r="M30" s="16" t="s">
        <v>190</v>
      </c>
      <c r="N30" s="13"/>
    </row>
    <row r="31" spans="1:14" ht="76.5" customHeight="1" thickBot="1">
      <c r="A31" s="13">
        <v>24</v>
      </c>
      <c r="B31" s="38" t="s">
        <v>161</v>
      </c>
      <c r="C31" s="5">
        <v>38231</v>
      </c>
      <c r="D31" s="11" t="s">
        <v>137</v>
      </c>
      <c r="E31" s="13" t="s">
        <v>18</v>
      </c>
      <c r="F31" s="13">
        <v>1</v>
      </c>
      <c r="G31" s="15">
        <v>17561.52</v>
      </c>
      <c r="H31" s="15">
        <v>930.76</v>
      </c>
      <c r="I31" s="33" t="s">
        <v>218</v>
      </c>
      <c r="J31" s="35" t="s">
        <v>121</v>
      </c>
      <c r="K31" s="19" t="s">
        <v>207</v>
      </c>
      <c r="L31" s="17" t="s">
        <v>160</v>
      </c>
      <c r="M31" s="16" t="s">
        <v>190</v>
      </c>
      <c r="N31" s="13"/>
    </row>
    <row r="32" spans="1:14" ht="77.25" thickBot="1">
      <c r="A32" s="11">
        <v>25</v>
      </c>
      <c r="B32" s="17" t="s">
        <v>162</v>
      </c>
      <c r="C32" s="5">
        <v>38231</v>
      </c>
      <c r="D32" s="11" t="s">
        <v>137</v>
      </c>
      <c r="E32" s="11" t="s">
        <v>18</v>
      </c>
      <c r="F32" s="11">
        <v>1</v>
      </c>
      <c r="G32" s="6">
        <v>21951.9</v>
      </c>
      <c r="H32" s="6">
        <v>1163.45</v>
      </c>
      <c r="I32" s="33" t="s">
        <v>30</v>
      </c>
      <c r="J32" s="35" t="s">
        <v>122</v>
      </c>
      <c r="K32" s="19" t="s">
        <v>207</v>
      </c>
      <c r="L32" s="17" t="s">
        <v>161</v>
      </c>
      <c r="M32" s="7" t="s">
        <v>258</v>
      </c>
      <c r="N32" s="11"/>
    </row>
    <row r="33" spans="1:14" ht="77.25" thickBot="1">
      <c r="A33" s="11">
        <v>26</v>
      </c>
      <c r="B33" s="17" t="s">
        <v>163</v>
      </c>
      <c r="C33" s="5">
        <v>38231</v>
      </c>
      <c r="D33" s="11" t="s">
        <v>137</v>
      </c>
      <c r="E33" s="11" t="s">
        <v>18</v>
      </c>
      <c r="F33" s="11">
        <v>1</v>
      </c>
      <c r="G33" s="6">
        <v>60001.86</v>
      </c>
      <c r="H33" s="6">
        <v>3180.1</v>
      </c>
      <c r="I33" s="33" t="s">
        <v>30</v>
      </c>
      <c r="J33" s="35" t="s">
        <v>123</v>
      </c>
      <c r="K33" s="19" t="s">
        <v>207</v>
      </c>
      <c r="L33" s="17" t="s">
        <v>162</v>
      </c>
      <c r="M33" s="7" t="s">
        <v>181</v>
      </c>
      <c r="N33" s="11"/>
    </row>
    <row r="34" spans="1:14" ht="77.25" thickBot="1">
      <c r="A34" s="13">
        <v>27</v>
      </c>
      <c r="B34" s="38" t="s">
        <v>164</v>
      </c>
      <c r="C34" s="5">
        <v>38231</v>
      </c>
      <c r="D34" s="11" t="s">
        <v>137</v>
      </c>
      <c r="E34" s="13" t="s">
        <v>18</v>
      </c>
      <c r="F34" s="13">
        <v>1</v>
      </c>
      <c r="G34" s="6">
        <v>60001.86</v>
      </c>
      <c r="H34" s="6">
        <v>3180.1</v>
      </c>
      <c r="I34" s="33" t="s">
        <v>217</v>
      </c>
      <c r="J34" s="35" t="s">
        <v>124</v>
      </c>
      <c r="K34" s="19" t="s">
        <v>207</v>
      </c>
      <c r="L34" s="17" t="s">
        <v>163</v>
      </c>
      <c r="M34" s="16" t="s">
        <v>181</v>
      </c>
      <c r="N34" s="13"/>
    </row>
    <row r="35" spans="1:14" ht="77.25" thickBot="1">
      <c r="A35" s="11">
        <v>28</v>
      </c>
      <c r="B35" s="17" t="s">
        <v>165</v>
      </c>
      <c r="C35" s="5">
        <v>38231</v>
      </c>
      <c r="D35" s="11" t="s">
        <v>137</v>
      </c>
      <c r="E35" s="11" t="s">
        <v>18</v>
      </c>
      <c r="F35" s="11">
        <v>1</v>
      </c>
      <c r="G35" s="6">
        <v>89271.06</v>
      </c>
      <c r="H35" s="6">
        <v>4731.37</v>
      </c>
      <c r="I35" s="33" t="s">
        <v>30</v>
      </c>
      <c r="J35" s="35" t="s">
        <v>125</v>
      </c>
      <c r="K35" s="19" t="s">
        <v>207</v>
      </c>
      <c r="L35" s="17" t="s">
        <v>164</v>
      </c>
      <c r="M35" s="7" t="s">
        <v>259</v>
      </c>
      <c r="N35" s="11"/>
    </row>
    <row r="36" spans="1:14" ht="77.25" thickBot="1">
      <c r="A36" s="11">
        <v>29</v>
      </c>
      <c r="B36" s="17" t="s">
        <v>166</v>
      </c>
      <c r="C36" s="5">
        <v>38231</v>
      </c>
      <c r="D36" s="11" t="s">
        <v>137</v>
      </c>
      <c r="E36" s="11" t="s">
        <v>18</v>
      </c>
      <c r="F36" s="11">
        <v>1</v>
      </c>
      <c r="G36" s="6">
        <v>60001.86</v>
      </c>
      <c r="H36" s="6">
        <v>3180.1</v>
      </c>
      <c r="I36" s="33" t="s">
        <v>219</v>
      </c>
      <c r="J36" s="35" t="s">
        <v>126</v>
      </c>
      <c r="K36" s="19" t="s">
        <v>207</v>
      </c>
      <c r="L36" s="17" t="s">
        <v>165</v>
      </c>
      <c r="M36" s="7" t="s">
        <v>181</v>
      </c>
      <c r="N36" s="11"/>
    </row>
    <row r="37" spans="1:14" ht="77.25" thickBot="1">
      <c r="A37" s="11">
        <v>30</v>
      </c>
      <c r="B37" s="17" t="s">
        <v>167</v>
      </c>
      <c r="C37" s="5">
        <v>38231</v>
      </c>
      <c r="D37" s="11" t="s">
        <v>137</v>
      </c>
      <c r="E37" s="11" t="s">
        <v>18</v>
      </c>
      <c r="F37" s="11">
        <v>1</v>
      </c>
      <c r="G37" s="6">
        <v>60001.86</v>
      </c>
      <c r="H37" s="6">
        <v>3180.1</v>
      </c>
      <c r="I37" s="33" t="s">
        <v>220</v>
      </c>
      <c r="J37" s="35" t="s">
        <v>127</v>
      </c>
      <c r="K37" s="19" t="s">
        <v>207</v>
      </c>
      <c r="L37" s="17" t="s">
        <v>166</v>
      </c>
      <c r="M37" s="7" t="s">
        <v>181</v>
      </c>
      <c r="N37" s="11"/>
    </row>
    <row r="38" spans="1:14" ht="77.25" thickBot="1">
      <c r="A38" s="11">
        <v>31</v>
      </c>
      <c r="B38" s="17" t="s">
        <v>168</v>
      </c>
      <c r="C38" s="5">
        <v>38231</v>
      </c>
      <c r="D38" s="11" t="s">
        <v>137</v>
      </c>
      <c r="E38" s="11" t="s">
        <v>18</v>
      </c>
      <c r="F38" s="11">
        <v>1</v>
      </c>
      <c r="G38" s="6">
        <v>61465.32</v>
      </c>
      <c r="H38" s="6">
        <v>3257.66</v>
      </c>
      <c r="I38" s="33" t="s">
        <v>30</v>
      </c>
      <c r="J38" s="35" t="s">
        <v>128</v>
      </c>
      <c r="K38" s="19" t="s">
        <v>207</v>
      </c>
      <c r="L38" s="17" t="s">
        <v>167</v>
      </c>
      <c r="M38" s="7" t="s">
        <v>188</v>
      </c>
      <c r="N38" s="11"/>
    </row>
    <row r="39" spans="1:14" ht="77.25" thickBot="1">
      <c r="A39" s="13">
        <v>32</v>
      </c>
      <c r="B39" s="38" t="s">
        <v>169</v>
      </c>
      <c r="C39" s="5">
        <v>38231</v>
      </c>
      <c r="D39" s="11" t="s">
        <v>137</v>
      </c>
      <c r="E39" s="13" t="s">
        <v>18</v>
      </c>
      <c r="F39" s="13">
        <v>1</v>
      </c>
      <c r="G39" s="6">
        <v>60001.86</v>
      </c>
      <c r="H39" s="6">
        <v>3180.1</v>
      </c>
      <c r="I39" s="33" t="s">
        <v>30</v>
      </c>
      <c r="J39" s="35" t="s">
        <v>129</v>
      </c>
      <c r="K39" s="19" t="s">
        <v>207</v>
      </c>
      <c r="L39" s="17" t="s">
        <v>168</v>
      </c>
      <c r="M39" s="16" t="s">
        <v>181</v>
      </c>
      <c r="N39" s="13"/>
    </row>
    <row r="40" spans="1:14" ht="77.25" thickBot="1">
      <c r="A40" s="11">
        <v>33</v>
      </c>
      <c r="B40" s="17" t="s">
        <v>170</v>
      </c>
      <c r="C40" s="5">
        <v>38231</v>
      </c>
      <c r="D40" s="11" t="s">
        <v>137</v>
      </c>
      <c r="E40" s="11" t="s">
        <v>18</v>
      </c>
      <c r="F40" s="11">
        <v>1</v>
      </c>
      <c r="G40" s="6">
        <v>67319.16</v>
      </c>
      <c r="H40" s="6">
        <v>3567.92</v>
      </c>
      <c r="I40" s="33" t="s">
        <v>30</v>
      </c>
      <c r="J40" s="35" t="s">
        <v>130</v>
      </c>
      <c r="K40" s="19" t="s">
        <v>207</v>
      </c>
      <c r="L40" s="17" t="s">
        <v>169</v>
      </c>
      <c r="M40" s="7" t="s">
        <v>192</v>
      </c>
      <c r="N40" s="11"/>
    </row>
    <row r="41" spans="1:14" ht="77.25" thickBot="1">
      <c r="A41" s="11">
        <v>34</v>
      </c>
      <c r="B41" s="17" t="s">
        <v>363</v>
      </c>
      <c r="C41" s="5">
        <v>38231</v>
      </c>
      <c r="D41" s="11" t="s">
        <v>137</v>
      </c>
      <c r="E41" s="11" t="s">
        <v>18</v>
      </c>
      <c r="F41" s="11">
        <v>1</v>
      </c>
      <c r="G41" s="6">
        <v>61465.32</v>
      </c>
      <c r="H41" s="6">
        <v>3257.66</v>
      </c>
      <c r="I41" s="33" t="s">
        <v>30</v>
      </c>
      <c r="J41" s="35" t="s">
        <v>131</v>
      </c>
      <c r="K41" s="19" t="s">
        <v>207</v>
      </c>
      <c r="L41" s="17" t="s">
        <v>170</v>
      </c>
      <c r="M41" s="7" t="s">
        <v>188</v>
      </c>
      <c r="N41" s="11"/>
    </row>
    <row r="42" spans="1:14" ht="77.25" thickBot="1">
      <c r="A42" s="13">
        <v>35</v>
      </c>
      <c r="B42" s="38" t="s">
        <v>175</v>
      </c>
      <c r="C42" s="5">
        <v>38231</v>
      </c>
      <c r="D42" s="11" t="s">
        <v>137</v>
      </c>
      <c r="E42" s="13" t="s">
        <v>18</v>
      </c>
      <c r="F42" s="13">
        <v>1</v>
      </c>
      <c r="G42" s="6">
        <v>52684.56</v>
      </c>
      <c r="H42" s="6">
        <v>2792.28</v>
      </c>
      <c r="I42" s="33" t="s">
        <v>30</v>
      </c>
      <c r="J42" s="35" t="s">
        <v>379</v>
      </c>
      <c r="K42" s="19" t="s">
        <v>207</v>
      </c>
      <c r="L42" s="17" t="s">
        <v>366</v>
      </c>
      <c r="M42" s="16" t="s">
        <v>180</v>
      </c>
      <c r="N42" s="13"/>
    </row>
    <row r="43" spans="1:14" ht="82.5" customHeight="1" thickBot="1">
      <c r="A43" s="13">
        <v>36</v>
      </c>
      <c r="B43" s="38" t="s">
        <v>171</v>
      </c>
      <c r="C43" s="5">
        <v>38231</v>
      </c>
      <c r="D43" s="11" t="s">
        <v>137</v>
      </c>
      <c r="E43" s="13" t="s">
        <v>18</v>
      </c>
      <c r="F43" s="13">
        <v>1</v>
      </c>
      <c r="G43" s="6">
        <v>52684.56</v>
      </c>
      <c r="H43" s="6">
        <v>2792.28</v>
      </c>
      <c r="I43" s="33" t="s">
        <v>30</v>
      </c>
      <c r="J43" s="35" t="s">
        <v>132</v>
      </c>
      <c r="K43" s="19" t="s">
        <v>207</v>
      </c>
      <c r="L43" s="17" t="s">
        <v>175</v>
      </c>
      <c r="M43" s="16" t="s">
        <v>191</v>
      </c>
      <c r="N43" s="13"/>
    </row>
    <row r="44" spans="1:14" ht="77.25" thickBot="1">
      <c r="A44" s="13">
        <v>37</v>
      </c>
      <c r="B44" s="38" t="s">
        <v>172</v>
      </c>
      <c r="C44" s="5">
        <v>38231</v>
      </c>
      <c r="D44" s="11" t="s">
        <v>137</v>
      </c>
      <c r="E44" s="13" t="s">
        <v>18</v>
      </c>
      <c r="F44" s="13">
        <v>1</v>
      </c>
      <c r="G44" s="15">
        <v>52684.56</v>
      </c>
      <c r="H44" s="15">
        <v>3180.1</v>
      </c>
      <c r="I44" s="33" t="s">
        <v>30</v>
      </c>
      <c r="J44" s="35" t="s">
        <v>380</v>
      </c>
      <c r="K44" s="19" t="s">
        <v>207</v>
      </c>
      <c r="L44" s="17" t="s">
        <v>171</v>
      </c>
      <c r="M44" s="7" t="s">
        <v>180</v>
      </c>
      <c r="N44" s="13"/>
    </row>
    <row r="45" spans="1:14" ht="77.25" thickBot="1">
      <c r="A45" s="13">
        <v>38</v>
      </c>
      <c r="B45" s="38" t="s">
        <v>173</v>
      </c>
      <c r="C45" s="5">
        <v>38231</v>
      </c>
      <c r="D45" s="11" t="s">
        <v>137</v>
      </c>
      <c r="E45" s="13" t="s">
        <v>18</v>
      </c>
      <c r="F45" s="13">
        <v>1</v>
      </c>
      <c r="G45" s="15">
        <v>60001.86</v>
      </c>
      <c r="H45" s="15">
        <v>2637.15</v>
      </c>
      <c r="I45" s="33" t="s">
        <v>30</v>
      </c>
      <c r="J45" s="37" t="s">
        <v>134</v>
      </c>
      <c r="K45" s="19" t="s">
        <v>207</v>
      </c>
      <c r="L45" s="17" t="s">
        <v>172</v>
      </c>
      <c r="M45" s="7" t="s">
        <v>182</v>
      </c>
      <c r="N45" s="13"/>
    </row>
    <row r="46" spans="1:14" ht="77.25" thickBot="1">
      <c r="A46" s="11">
        <v>39</v>
      </c>
      <c r="B46" s="17" t="s">
        <v>174</v>
      </c>
      <c r="C46" s="5">
        <v>38231</v>
      </c>
      <c r="D46" s="11" t="s">
        <v>137</v>
      </c>
      <c r="E46" s="11" t="s">
        <v>18</v>
      </c>
      <c r="F46" s="11">
        <v>1</v>
      </c>
      <c r="G46" s="6">
        <v>49757.64</v>
      </c>
      <c r="H46" s="6">
        <v>3191.75</v>
      </c>
      <c r="I46" s="33" t="s">
        <v>30</v>
      </c>
      <c r="J46" s="37" t="s">
        <v>381</v>
      </c>
      <c r="K46" s="19" t="s">
        <v>207</v>
      </c>
      <c r="L46" s="17" t="s">
        <v>173</v>
      </c>
      <c r="M46" s="7" t="s">
        <v>182</v>
      </c>
      <c r="N46" s="11"/>
    </row>
    <row r="47" spans="1:14" ht="65.25" customHeight="1" thickBot="1">
      <c r="A47" s="13">
        <v>40</v>
      </c>
      <c r="B47" s="17" t="s">
        <v>260</v>
      </c>
      <c r="C47" s="5">
        <v>42736</v>
      </c>
      <c r="D47" s="11" t="s">
        <v>137</v>
      </c>
      <c r="E47" s="11" t="s">
        <v>18</v>
      </c>
      <c r="F47" s="11">
        <v>1</v>
      </c>
      <c r="G47" s="6">
        <v>49752.82</v>
      </c>
      <c r="H47" s="6">
        <v>2792.28</v>
      </c>
      <c r="I47" s="33" t="s">
        <v>30</v>
      </c>
      <c r="J47" s="37" t="s">
        <v>136</v>
      </c>
      <c r="K47" s="47" t="s">
        <v>262</v>
      </c>
      <c r="L47" s="48" t="s">
        <v>367</v>
      </c>
      <c r="M47" s="7" t="s">
        <v>263</v>
      </c>
      <c r="N47" s="11"/>
    </row>
    <row r="48" spans="1:14">
      <c r="A48" s="1"/>
      <c r="B48" s="39"/>
      <c r="C48" s="14"/>
      <c r="D48" s="43" t="s">
        <v>257</v>
      </c>
      <c r="E48" s="44">
        <f>G48-F48</f>
        <v>0</v>
      </c>
      <c r="F48" s="44">
        <v>2220064</v>
      </c>
      <c r="G48" s="45">
        <f>SUM(G8:G47)</f>
        <v>2220064.0000000009</v>
      </c>
      <c r="H48" s="45">
        <f>SUM(H8:H47)</f>
        <v>117052.92000000003</v>
      </c>
      <c r="I48" s="46"/>
      <c r="J48" s="18"/>
      <c r="K48" s="19"/>
      <c r="L48" s="13"/>
      <c r="M48" s="16"/>
      <c r="N48" s="13"/>
    </row>
    <row r="49" spans="1:14" ht="63.75">
      <c r="A49" s="1">
        <v>46</v>
      </c>
      <c r="B49" s="38" t="s">
        <v>200</v>
      </c>
      <c r="C49" s="14">
        <v>39783</v>
      </c>
      <c r="D49" s="13" t="s">
        <v>193</v>
      </c>
      <c r="E49" s="13" t="s">
        <v>18</v>
      </c>
      <c r="F49" s="13">
        <v>1</v>
      </c>
      <c r="G49" s="15">
        <v>159037</v>
      </c>
      <c r="H49" s="15">
        <v>0</v>
      </c>
      <c r="I49" s="31" t="s">
        <v>194</v>
      </c>
      <c r="J49" s="18" t="s">
        <v>35</v>
      </c>
      <c r="K49" s="12" t="s">
        <v>205</v>
      </c>
      <c r="L49" s="13" t="s">
        <v>285</v>
      </c>
      <c r="M49" s="16" t="s">
        <v>202</v>
      </c>
      <c r="N49" s="13"/>
    </row>
    <row r="50" spans="1:14" ht="63.75">
      <c r="A50" s="1">
        <v>47</v>
      </c>
      <c r="B50" s="17" t="s">
        <v>201</v>
      </c>
      <c r="C50" s="14">
        <v>39783</v>
      </c>
      <c r="D50" s="13" t="s">
        <v>193</v>
      </c>
      <c r="E50" s="13" t="s">
        <v>18</v>
      </c>
      <c r="F50" s="13">
        <v>1</v>
      </c>
      <c r="G50" s="15">
        <v>164541</v>
      </c>
      <c r="H50" s="15">
        <v>0</v>
      </c>
      <c r="I50" s="31" t="s">
        <v>194</v>
      </c>
      <c r="J50" s="18" t="s">
        <v>34</v>
      </c>
      <c r="K50" s="12" t="s">
        <v>206</v>
      </c>
      <c r="L50" s="13" t="s">
        <v>286</v>
      </c>
      <c r="M50" s="16" t="s">
        <v>203</v>
      </c>
      <c r="N50" s="13"/>
    </row>
    <row r="51" spans="1:14" ht="76.5">
      <c r="A51" s="1">
        <v>48</v>
      </c>
      <c r="B51" s="38" t="s">
        <v>204</v>
      </c>
      <c r="C51" s="14">
        <v>40598</v>
      </c>
      <c r="D51" s="13" t="s">
        <v>195</v>
      </c>
      <c r="E51" s="13" t="s">
        <v>18</v>
      </c>
      <c r="F51" s="13">
        <v>1</v>
      </c>
      <c r="G51" s="20">
        <v>938181.24</v>
      </c>
      <c r="H51" s="15">
        <v>938181.24</v>
      </c>
      <c r="I51" s="12" t="s">
        <v>198</v>
      </c>
      <c r="J51" s="18" t="s">
        <v>196</v>
      </c>
      <c r="K51" s="19" t="s">
        <v>197</v>
      </c>
      <c r="L51" s="38" t="str">
        <f>B51</f>
        <v>02.11</v>
      </c>
      <c r="M51" s="16" t="s">
        <v>199</v>
      </c>
      <c r="N51" s="13"/>
    </row>
    <row r="52" spans="1:14" ht="76.5">
      <c r="A52" s="1">
        <v>49</v>
      </c>
      <c r="B52" s="17" t="s">
        <v>226</v>
      </c>
      <c r="C52" s="14">
        <v>38718</v>
      </c>
      <c r="D52" s="13" t="s">
        <v>225</v>
      </c>
      <c r="E52" s="13" t="s">
        <v>18</v>
      </c>
      <c r="F52" s="13">
        <v>1</v>
      </c>
      <c r="G52" s="20">
        <v>617824.76</v>
      </c>
      <c r="H52" s="15">
        <v>508898.81</v>
      </c>
      <c r="I52" s="33" t="s">
        <v>30</v>
      </c>
      <c r="J52" s="18" t="s">
        <v>222</v>
      </c>
      <c r="K52" s="19" t="s">
        <v>223</v>
      </c>
      <c r="L52" s="38" t="str">
        <f>B52</f>
        <v>010.2</v>
      </c>
      <c r="M52" s="7" t="s">
        <v>224</v>
      </c>
      <c r="N52" s="13"/>
    </row>
    <row r="53" spans="1:14">
      <c r="A53" s="1"/>
      <c r="B53" s="17"/>
      <c r="C53" s="14"/>
      <c r="D53" s="13"/>
      <c r="E53" s="13"/>
      <c r="F53" s="13"/>
      <c r="G53" s="20"/>
      <c r="H53" s="15"/>
      <c r="I53" s="33"/>
      <c r="J53" s="18"/>
      <c r="K53" s="19"/>
      <c r="L53" s="13"/>
      <c r="M53" s="7"/>
      <c r="N53" s="13"/>
    </row>
    <row r="54" spans="1:14">
      <c r="A54" s="1"/>
      <c r="B54" s="17"/>
      <c r="C54" s="14"/>
      <c r="D54" s="19"/>
      <c r="E54" s="13"/>
      <c r="F54" s="60"/>
      <c r="G54" s="20">
        <f>G51+G50+G49+G52</f>
        <v>1879584</v>
      </c>
      <c r="H54" s="20">
        <f>H51+H50+H49+H52</f>
        <v>1447080.05</v>
      </c>
      <c r="I54" s="61"/>
      <c r="J54" s="18"/>
      <c r="K54" s="19"/>
      <c r="L54" s="13"/>
      <c r="M54" s="7"/>
      <c r="N54" s="13"/>
    </row>
    <row r="55" spans="1:14" ht="51">
      <c r="A55" s="1">
        <v>55</v>
      </c>
      <c r="B55" s="17" t="s">
        <v>360</v>
      </c>
      <c r="C55" s="14">
        <v>42705</v>
      </c>
      <c r="D55" s="19" t="s">
        <v>361</v>
      </c>
      <c r="E55" s="13" t="s">
        <v>18</v>
      </c>
      <c r="F55" s="13">
        <v>1</v>
      </c>
      <c r="G55" s="20">
        <v>260000</v>
      </c>
      <c r="H55" s="20">
        <v>148571.51999999999</v>
      </c>
      <c r="I55" s="33" t="s">
        <v>30</v>
      </c>
      <c r="J55" s="18" t="s">
        <v>358</v>
      </c>
      <c r="K55" s="19" t="s">
        <v>362</v>
      </c>
      <c r="L55" s="13"/>
      <c r="M55" s="7"/>
      <c r="N55" s="13"/>
    </row>
    <row r="56" spans="1:14" ht="76.5">
      <c r="A56" s="1">
        <v>56</v>
      </c>
      <c r="B56" s="17" t="s">
        <v>227</v>
      </c>
      <c r="C56" s="5">
        <v>39630</v>
      </c>
      <c r="D56" s="13" t="s">
        <v>2</v>
      </c>
      <c r="E56" s="11" t="s">
        <v>3</v>
      </c>
      <c r="F56" s="11">
        <v>35.4</v>
      </c>
      <c r="G56" s="6">
        <v>2043986</v>
      </c>
      <c r="H56" s="53">
        <v>41495.85</v>
      </c>
      <c r="I56" s="12" t="s">
        <v>221</v>
      </c>
      <c r="J56" s="18"/>
      <c r="K56" s="19" t="s">
        <v>207</v>
      </c>
      <c r="L56" s="38" t="str">
        <f>B56</f>
        <v>03.1</v>
      </c>
      <c r="M56" s="7"/>
      <c r="N56" s="13"/>
    </row>
    <row r="57" spans="1:14" ht="76.5">
      <c r="A57" s="1">
        <v>57</v>
      </c>
      <c r="B57" s="17" t="s">
        <v>234</v>
      </c>
      <c r="C57" s="14">
        <v>41745</v>
      </c>
      <c r="D57" s="19" t="s">
        <v>237</v>
      </c>
      <c r="E57" s="13" t="s">
        <v>5</v>
      </c>
      <c r="F57" s="13">
        <v>466.1</v>
      </c>
      <c r="G57" s="20">
        <v>971417</v>
      </c>
      <c r="H57" s="15">
        <v>0</v>
      </c>
      <c r="I57" s="12" t="s">
        <v>221</v>
      </c>
      <c r="J57" s="18" t="s">
        <v>85</v>
      </c>
      <c r="K57" s="19" t="s">
        <v>233</v>
      </c>
      <c r="L57" s="38" t="str">
        <f t="shared" ref="L57:L67" si="1">B57</f>
        <v>03.11</v>
      </c>
      <c r="M57" s="7"/>
      <c r="N57" s="13"/>
    </row>
    <row r="58" spans="1:14" ht="76.5">
      <c r="A58" s="1">
        <v>58</v>
      </c>
      <c r="B58" s="17" t="s">
        <v>235</v>
      </c>
      <c r="C58" s="14">
        <v>41745</v>
      </c>
      <c r="D58" s="19" t="s">
        <v>237</v>
      </c>
      <c r="E58" s="13" t="s">
        <v>5</v>
      </c>
      <c r="F58" s="13">
        <v>654.63</v>
      </c>
      <c r="G58" s="20">
        <v>4340752</v>
      </c>
      <c r="H58" s="15">
        <v>0</v>
      </c>
      <c r="I58" s="12" t="s">
        <v>221</v>
      </c>
      <c r="J58" s="18" t="s">
        <v>228</v>
      </c>
      <c r="K58" s="19" t="s">
        <v>233</v>
      </c>
      <c r="L58" s="38" t="str">
        <f t="shared" si="1"/>
        <v>03.12</v>
      </c>
      <c r="M58" s="7"/>
      <c r="N58" s="13"/>
    </row>
    <row r="59" spans="1:14" ht="76.5">
      <c r="A59" s="1">
        <v>59</v>
      </c>
      <c r="B59" s="17" t="s">
        <v>236</v>
      </c>
      <c r="C59" s="14">
        <v>41745</v>
      </c>
      <c r="D59" s="19" t="s">
        <v>4</v>
      </c>
      <c r="E59" s="1" t="s">
        <v>5</v>
      </c>
      <c r="F59" s="1">
        <v>267.89999999999998</v>
      </c>
      <c r="G59" s="2">
        <v>1849406.04</v>
      </c>
      <c r="H59" s="1">
        <v>1631505.26</v>
      </c>
      <c r="I59" s="12" t="s">
        <v>221</v>
      </c>
      <c r="J59" s="11" t="s">
        <v>85</v>
      </c>
      <c r="K59" s="19" t="s">
        <v>233</v>
      </c>
      <c r="L59" s="38" t="str">
        <f t="shared" si="1"/>
        <v>03.13</v>
      </c>
      <c r="M59" s="1"/>
      <c r="N59" s="1"/>
    </row>
    <row r="60" spans="1:14" ht="68.25">
      <c r="A60" s="1">
        <v>60</v>
      </c>
      <c r="B60" s="17" t="s">
        <v>231</v>
      </c>
      <c r="C60" s="4">
        <v>42309</v>
      </c>
      <c r="D60" s="19" t="s">
        <v>229</v>
      </c>
      <c r="E60" s="1" t="s">
        <v>18</v>
      </c>
      <c r="F60" s="1">
        <v>1</v>
      </c>
      <c r="G60" s="1">
        <v>123010</v>
      </c>
      <c r="H60" s="2"/>
      <c r="I60" s="12" t="s">
        <v>221</v>
      </c>
      <c r="J60" s="12" t="s">
        <v>238</v>
      </c>
      <c r="K60" s="41" t="s">
        <v>230</v>
      </c>
      <c r="L60" s="38" t="str">
        <f t="shared" si="1"/>
        <v>03.3</v>
      </c>
      <c r="M60" s="42" t="s">
        <v>232</v>
      </c>
      <c r="N60" s="3"/>
    </row>
    <row r="61" spans="1:14" ht="68.25">
      <c r="A61" s="1">
        <v>61</v>
      </c>
      <c r="B61" s="17" t="s">
        <v>239</v>
      </c>
      <c r="C61" s="4">
        <v>42309</v>
      </c>
      <c r="D61" s="19" t="s">
        <v>229</v>
      </c>
      <c r="E61" s="1" t="s">
        <v>18</v>
      </c>
      <c r="F61" s="1">
        <v>1</v>
      </c>
      <c r="G61" s="1">
        <v>123010</v>
      </c>
      <c r="H61" s="1"/>
      <c r="I61" s="12" t="s">
        <v>221</v>
      </c>
      <c r="J61" s="12" t="s">
        <v>240</v>
      </c>
      <c r="K61" s="41" t="s">
        <v>230</v>
      </c>
      <c r="L61" s="38" t="str">
        <f t="shared" si="1"/>
        <v>03.4</v>
      </c>
      <c r="M61" s="42" t="s">
        <v>232</v>
      </c>
      <c r="N61" s="3"/>
    </row>
    <row r="62" spans="1:14" ht="68.25">
      <c r="A62" s="1">
        <v>62</v>
      </c>
      <c r="B62" s="17" t="s">
        <v>335</v>
      </c>
      <c r="C62" s="4">
        <v>42309</v>
      </c>
      <c r="D62" s="19" t="s">
        <v>229</v>
      </c>
      <c r="E62" s="1" t="s">
        <v>18</v>
      </c>
      <c r="F62" s="1">
        <v>1</v>
      </c>
      <c r="G62" s="1">
        <v>123010</v>
      </c>
      <c r="H62" s="2">
        <f>H60-H61</f>
        <v>0</v>
      </c>
      <c r="I62" s="12" t="s">
        <v>221</v>
      </c>
      <c r="J62" s="12" t="s">
        <v>241</v>
      </c>
      <c r="K62" s="41" t="s">
        <v>230</v>
      </c>
      <c r="L62" s="38" t="str">
        <f t="shared" si="1"/>
        <v>03.5</v>
      </c>
      <c r="M62" s="42" t="s">
        <v>232</v>
      </c>
      <c r="N62" s="3"/>
    </row>
    <row r="63" spans="1:14" s="59" customFormat="1" ht="68.25">
      <c r="A63" s="55">
        <v>63</v>
      </c>
      <c r="B63" s="49" t="s">
        <v>336</v>
      </c>
      <c r="C63" s="56">
        <v>42644</v>
      </c>
      <c r="D63" s="33" t="s">
        <v>337</v>
      </c>
      <c r="E63" s="55" t="s">
        <v>18</v>
      </c>
      <c r="F63" s="55">
        <v>1</v>
      </c>
      <c r="G63" s="55">
        <v>82780</v>
      </c>
      <c r="H63" s="55">
        <v>0</v>
      </c>
      <c r="I63" s="33" t="s">
        <v>221</v>
      </c>
      <c r="J63" s="33" t="s">
        <v>338</v>
      </c>
      <c r="K63" s="57" t="s">
        <v>340</v>
      </c>
      <c r="L63" s="49" t="str">
        <f t="shared" si="1"/>
        <v>03.6</v>
      </c>
      <c r="M63" s="57" t="s">
        <v>339</v>
      </c>
      <c r="N63" s="58"/>
    </row>
    <row r="64" spans="1:14" s="59" customFormat="1" ht="68.25">
      <c r="A64" s="55">
        <v>64</v>
      </c>
      <c r="B64" s="49" t="s">
        <v>341</v>
      </c>
      <c r="C64" s="56">
        <v>42644</v>
      </c>
      <c r="D64" s="33" t="s">
        <v>342</v>
      </c>
      <c r="E64" s="55" t="s">
        <v>18</v>
      </c>
      <c r="F64" s="55">
        <v>1</v>
      </c>
      <c r="G64" s="55">
        <v>45960</v>
      </c>
      <c r="H64" s="55">
        <v>0</v>
      </c>
      <c r="I64" s="33" t="s">
        <v>221</v>
      </c>
      <c r="J64" s="33" t="s">
        <v>343</v>
      </c>
      <c r="K64" s="57" t="s">
        <v>340</v>
      </c>
      <c r="L64" s="49" t="str">
        <f t="shared" si="1"/>
        <v>03.7</v>
      </c>
      <c r="M64" s="57" t="s">
        <v>344</v>
      </c>
      <c r="N64" s="58"/>
    </row>
    <row r="65" spans="1:14" s="59" customFormat="1" ht="68.25">
      <c r="A65" s="55">
        <v>65</v>
      </c>
      <c r="B65" s="49" t="s">
        <v>345</v>
      </c>
      <c r="C65" s="56">
        <v>42644</v>
      </c>
      <c r="D65" s="33" t="s">
        <v>346</v>
      </c>
      <c r="E65" s="55" t="s">
        <v>18</v>
      </c>
      <c r="F65" s="55">
        <v>1</v>
      </c>
      <c r="G65" s="55">
        <v>45960</v>
      </c>
      <c r="H65" s="55">
        <v>0</v>
      </c>
      <c r="I65" s="33" t="s">
        <v>221</v>
      </c>
      <c r="J65" s="33" t="s">
        <v>350</v>
      </c>
      <c r="K65" s="57" t="s">
        <v>340</v>
      </c>
      <c r="L65" s="49" t="str">
        <f t="shared" si="1"/>
        <v>03.8</v>
      </c>
      <c r="M65" s="57" t="s">
        <v>344</v>
      </c>
      <c r="N65" s="58"/>
    </row>
    <row r="66" spans="1:14" s="59" customFormat="1" ht="68.25">
      <c r="A66" s="55">
        <v>66</v>
      </c>
      <c r="B66" s="49" t="s">
        <v>347</v>
      </c>
      <c r="C66" s="56">
        <v>42644</v>
      </c>
      <c r="D66" s="33" t="s">
        <v>349</v>
      </c>
      <c r="E66" s="55" t="s">
        <v>18</v>
      </c>
      <c r="F66" s="55">
        <v>1</v>
      </c>
      <c r="G66" s="55">
        <v>45960</v>
      </c>
      <c r="H66" s="55">
        <v>0</v>
      </c>
      <c r="I66" s="33" t="s">
        <v>221</v>
      </c>
      <c r="J66" s="33" t="s">
        <v>351</v>
      </c>
      <c r="K66" s="57" t="s">
        <v>340</v>
      </c>
      <c r="L66" s="49" t="str">
        <f t="shared" si="1"/>
        <v>03.9</v>
      </c>
      <c r="M66" s="57" t="s">
        <v>344</v>
      </c>
      <c r="N66" s="58"/>
    </row>
    <row r="67" spans="1:14" s="59" customFormat="1" ht="68.25">
      <c r="A67" s="55">
        <v>67</v>
      </c>
      <c r="B67" s="49" t="s">
        <v>348</v>
      </c>
      <c r="C67" s="56">
        <v>42644</v>
      </c>
      <c r="D67" s="33" t="s">
        <v>352</v>
      </c>
      <c r="E67" s="55" t="s">
        <v>18</v>
      </c>
      <c r="F67" s="55">
        <v>1</v>
      </c>
      <c r="G67" s="55">
        <v>45960</v>
      </c>
      <c r="H67" s="55">
        <v>0</v>
      </c>
      <c r="I67" s="33" t="s">
        <v>221</v>
      </c>
      <c r="J67" s="33" t="s">
        <v>26</v>
      </c>
      <c r="K67" s="57" t="s">
        <v>340</v>
      </c>
      <c r="L67" s="49" t="str">
        <f t="shared" si="1"/>
        <v>03.10</v>
      </c>
      <c r="M67" s="57" t="s">
        <v>344</v>
      </c>
      <c r="N67" s="58"/>
    </row>
    <row r="68" spans="1:14" s="59" customFormat="1" ht="68.25">
      <c r="A68" s="55">
        <v>68</v>
      </c>
      <c r="B68" s="49" t="s">
        <v>348</v>
      </c>
      <c r="C68" s="56">
        <v>42644</v>
      </c>
      <c r="D68" s="33" t="s">
        <v>353</v>
      </c>
      <c r="E68" s="55" t="s">
        <v>18</v>
      </c>
      <c r="F68" s="55">
        <v>1</v>
      </c>
      <c r="G68" s="55">
        <v>45960</v>
      </c>
      <c r="H68" s="55">
        <v>0</v>
      </c>
      <c r="I68" s="33" t="s">
        <v>221</v>
      </c>
      <c r="J68" s="33" t="s">
        <v>91</v>
      </c>
      <c r="K68" s="57" t="s">
        <v>340</v>
      </c>
      <c r="L68" s="49" t="s">
        <v>377</v>
      </c>
      <c r="M68" s="57" t="s">
        <v>344</v>
      </c>
      <c r="N68" s="58"/>
    </row>
    <row r="69" spans="1:14" s="59" customFormat="1">
      <c r="A69" s="55"/>
      <c r="B69" s="49"/>
      <c r="C69" s="56"/>
      <c r="D69" s="33"/>
      <c r="E69" s="55"/>
      <c r="F69" s="55"/>
      <c r="G69" s="62">
        <f>SUM(G55:G68)</f>
        <v>10147171.039999999</v>
      </c>
      <c r="H69" s="62">
        <f>SUM(H55:H68)</f>
        <v>1821572.63</v>
      </c>
      <c r="I69" s="33"/>
      <c r="J69" s="33"/>
      <c r="K69" s="57"/>
      <c r="L69" s="49"/>
      <c r="M69" s="57"/>
      <c r="N69" s="58"/>
    </row>
    <row r="70" spans="1:14">
      <c r="A70" s="1"/>
      <c r="B70" s="1"/>
      <c r="C70" s="1" t="s">
        <v>6</v>
      </c>
      <c r="D70" s="1"/>
      <c r="E70" s="8">
        <f>G70-F70</f>
        <v>260000</v>
      </c>
      <c r="F70" s="1">
        <v>13986819.039999999</v>
      </c>
      <c r="G70" s="8">
        <f>G69+G54+G48</f>
        <v>14246819.039999999</v>
      </c>
      <c r="H70" s="8">
        <f>H69+H54+H48</f>
        <v>3385705.5999999996</v>
      </c>
      <c r="I70" s="1">
        <v>3385705.6</v>
      </c>
      <c r="J70" s="8">
        <f>I70-H70</f>
        <v>0</v>
      </c>
      <c r="K70" s="1"/>
      <c r="L70" s="1"/>
      <c r="M70" s="1"/>
      <c r="N70" s="1"/>
    </row>
    <row r="71" spans="1:14" ht="63.75">
      <c r="A71" s="1">
        <v>69</v>
      </c>
      <c r="B71" s="49" t="s">
        <v>316</v>
      </c>
      <c r="C71" s="28">
        <v>41821</v>
      </c>
      <c r="D71" s="29" t="s">
        <v>22</v>
      </c>
      <c r="E71" s="27" t="s">
        <v>20</v>
      </c>
      <c r="F71" s="25" t="s">
        <v>23</v>
      </c>
      <c r="G71" s="30">
        <v>37658450</v>
      </c>
      <c r="H71" s="30">
        <v>0</v>
      </c>
      <c r="I71" s="31" t="s">
        <v>27</v>
      </c>
      <c r="J71" s="32" t="s">
        <v>26</v>
      </c>
      <c r="K71" s="33" t="s">
        <v>25</v>
      </c>
      <c r="L71" s="25" t="s">
        <v>24</v>
      </c>
      <c r="M71" s="26" t="s">
        <v>287</v>
      </c>
      <c r="N71" s="11"/>
    </row>
    <row r="72" spans="1:14" ht="63.75">
      <c r="A72" s="1">
        <v>70</v>
      </c>
      <c r="B72" s="49" t="s">
        <v>317</v>
      </c>
      <c r="C72" s="28">
        <v>41821</v>
      </c>
      <c r="D72" s="29" t="s">
        <v>22</v>
      </c>
      <c r="E72" s="27" t="s">
        <v>20</v>
      </c>
      <c r="F72" s="25" t="s">
        <v>33</v>
      </c>
      <c r="G72" s="30">
        <v>20864760</v>
      </c>
      <c r="H72" s="30">
        <v>0</v>
      </c>
      <c r="I72" s="31" t="s">
        <v>32</v>
      </c>
      <c r="J72" s="32" t="s">
        <v>85</v>
      </c>
      <c r="K72" s="33" t="s">
        <v>90</v>
      </c>
      <c r="L72" s="25" t="s">
        <v>31</v>
      </c>
      <c r="M72" s="26" t="s">
        <v>287</v>
      </c>
      <c r="N72" s="13"/>
    </row>
    <row r="73" spans="1:14" ht="63.75">
      <c r="A73" s="1">
        <v>71</v>
      </c>
      <c r="B73" s="49" t="s">
        <v>318</v>
      </c>
      <c r="C73" s="28">
        <v>41821</v>
      </c>
      <c r="D73" s="29" t="s">
        <v>22</v>
      </c>
      <c r="E73" s="27" t="s">
        <v>20</v>
      </c>
      <c r="F73" s="25" t="s">
        <v>39</v>
      </c>
      <c r="G73" s="30">
        <v>3094350</v>
      </c>
      <c r="H73" s="30">
        <v>0</v>
      </c>
      <c r="I73" s="31" t="s">
        <v>60</v>
      </c>
      <c r="J73" s="32" t="s">
        <v>85</v>
      </c>
      <c r="K73" s="33" t="s">
        <v>87</v>
      </c>
      <c r="L73" s="25" t="s">
        <v>38</v>
      </c>
      <c r="M73" s="26" t="s">
        <v>287</v>
      </c>
      <c r="N73" s="11"/>
    </row>
    <row r="74" spans="1:14" ht="63.75">
      <c r="A74" s="1">
        <v>72</v>
      </c>
      <c r="B74" s="49" t="s">
        <v>319</v>
      </c>
      <c r="C74" s="28">
        <v>41821</v>
      </c>
      <c r="D74" s="29" t="s">
        <v>22</v>
      </c>
      <c r="E74" s="27" t="s">
        <v>20</v>
      </c>
      <c r="F74" s="25" t="s">
        <v>41</v>
      </c>
      <c r="G74" s="30">
        <v>2050270</v>
      </c>
      <c r="H74" s="30">
        <v>0</v>
      </c>
      <c r="I74" s="31" t="s">
        <v>61</v>
      </c>
      <c r="J74" s="32" t="s">
        <v>91</v>
      </c>
      <c r="K74" s="33" t="s">
        <v>94</v>
      </c>
      <c r="L74" s="25" t="s">
        <v>40</v>
      </c>
      <c r="M74" s="26" t="s">
        <v>287</v>
      </c>
      <c r="N74" s="11"/>
    </row>
    <row r="75" spans="1:14" ht="63.75">
      <c r="A75" s="1">
        <v>73</v>
      </c>
      <c r="B75" s="49" t="s">
        <v>320</v>
      </c>
      <c r="C75" s="28">
        <v>41821</v>
      </c>
      <c r="D75" s="29" t="s">
        <v>22</v>
      </c>
      <c r="E75" s="27" t="s">
        <v>20</v>
      </c>
      <c r="F75" s="25" t="s">
        <v>43</v>
      </c>
      <c r="G75" s="30">
        <v>1279840</v>
      </c>
      <c r="H75" s="30">
        <v>0</v>
      </c>
      <c r="I75" s="31" t="s">
        <v>62</v>
      </c>
      <c r="J75" s="32" t="s">
        <v>80</v>
      </c>
      <c r="K75" s="33" t="s">
        <v>86</v>
      </c>
      <c r="L75" s="25" t="s">
        <v>42</v>
      </c>
      <c r="M75" s="26" t="s">
        <v>287</v>
      </c>
      <c r="N75" s="11"/>
    </row>
    <row r="76" spans="1:14" ht="63.75">
      <c r="A76" s="1">
        <v>74</v>
      </c>
      <c r="B76" s="49" t="s">
        <v>321</v>
      </c>
      <c r="C76" s="28">
        <v>41821</v>
      </c>
      <c r="D76" s="29" t="s">
        <v>22</v>
      </c>
      <c r="E76" s="27" t="s">
        <v>20</v>
      </c>
      <c r="F76" s="25" t="s">
        <v>74</v>
      </c>
      <c r="G76" s="30">
        <v>5043596.84</v>
      </c>
      <c r="H76" s="30">
        <v>0</v>
      </c>
      <c r="I76" s="31" t="s">
        <v>63</v>
      </c>
      <c r="J76" s="32" t="s">
        <v>80</v>
      </c>
      <c r="K76" s="33" t="s">
        <v>96</v>
      </c>
      <c r="L76" s="25" t="s">
        <v>44</v>
      </c>
      <c r="M76" s="26" t="s">
        <v>287</v>
      </c>
      <c r="N76" s="11"/>
    </row>
    <row r="77" spans="1:14" ht="63.75">
      <c r="A77" s="1">
        <v>75</v>
      </c>
      <c r="B77" s="49" t="s">
        <v>322</v>
      </c>
      <c r="C77" s="28">
        <v>41821</v>
      </c>
      <c r="D77" s="29" t="s">
        <v>22</v>
      </c>
      <c r="E77" s="27" t="s">
        <v>20</v>
      </c>
      <c r="F77" s="25" t="s">
        <v>46</v>
      </c>
      <c r="G77" s="30">
        <v>2824910</v>
      </c>
      <c r="H77" s="30">
        <v>0</v>
      </c>
      <c r="I77" s="31" t="s">
        <v>64</v>
      </c>
      <c r="J77" s="32" t="s">
        <v>26</v>
      </c>
      <c r="K77" s="33" t="s">
        <v>93</v>
      </c>
      <c r="L77" s="25" t="s">
        <v>45</v>
      </c>
      <c r="M77" s="26" t="s">
        <v>287</v>
      </c>
      <c r="N77" s="11"/>
    </row>
    <row r="78" spans="1:14" ht="63.75">
      <c r="A78" s="1">
        <v>76</v>
      </c>
      <c r="B78" s="49" t="s">
        <v>323</v>
      </c>
      <c r="C78" s="28">
        <v>41821</v>
      </c>
      <c r="D78" s="29" t="s">
        <v>22</v>
      </c>
      <c r="E78" s="27" t="s">
        <v>20</v>
      </c>
      <c r="F78" s="25" t="s">
        <v>48</v>
      </c>
      <c r="G78" s="30">
        <v>10192410</v>
      </c>
      <c r="H78" s="30">
        <v>0</v>
      </c>
      <c r="I78" s="31" t="s">
        <v>73</v>
      </c>
      <c r="J78" s="32" t="s">
        <v>80</v>
      </c>
      <c r="K78" s="33" t="s">
        <v>79</v>
      </c>
      <c r="L78" s="25" t="s">
        <v>47</v>
      </c>
      <c r="M78" s="26" t="s">
        <v>287</v>
      </c>
      <c r="N78" s="11"/>
    </row>
    <row r="79" spans="1:14" ht="63.75">
      <c r="A79" s="1">
        <v>77</v>
      </c>
      <c r="B79" s="49" t="s">
        <v>324</v>
      </c>
      <c r="C79" s="28">
        <v>41821</v>
      </c>
      <c r="D79" s="29" t="s">
        <v>22</v>
      </c>
      <c r="E79" s="27" t="s">
        <v>20</v>
      </c>
      <c r="F79" s="25" t="s">
        <v>75</v>
      </c>
      <c r="G79" s="30">
        <v>14360310</v>
      </c>
      <c r="H79" s="30">
        <v>0</v>
      </c>
      <c r="I79" s="31" t="s">
        <v>65</v>
      </c>
      <c r="J79" s="32" t="s">
        <v>91</v>
      </c>
      <c r="K79" s="33" t="s">
        <v>92</v>
      </c>
      <c r="L79" s="25" t="s">
        <v>49</v>
      </c>
      <c r="M79" s="26" t="s">
        <v>287</v>
      </c>
      <c r="N79" s="13"/>
    </row>
    <row r="80" spans="1:14" ht="63.75">
      <c r="A80" s="1">
        <v>78</v>
      </c>
      <c r="B80" s="49" t="s">
        <v>325</v>
      </c>
      <c r="C80" s="28">
        <v>41821</v>
      </c>
      <c r="D80" s="29" t="s">
        <v>22</v>
      </c>
      <c r="E80" s="27" t="s">
        <v>20</v>
      </c>
      <c r="F80" s="25" t="s">
        <v>51</v>
      </c>
      <c r="G80" s="30">
        <v>11724850</v>
      </c>
      <c r="H80" s="30">
        <v>0</v>
      </c>
      <c r="I80" s="31" t="s">
        <v>66</v>
      </c>
      <c r="J80" s="32" t="s">
        <v>85</v>
      </c>
      <c r="K80" s="33" t="s">
        <v>89</v>
      </c>
      <c r="L80" s="25" t="s">
        <v>50</v>
      </c>
      <c r="M80" s="26" t="s">
        <v>287</v>
      </c>
      <c r="N80" s="13"/>
    </row>
    <row r="81" spans="1:14" ht="63.75">
      <c r="A81" s="1">
        <v>79</v>
      </c>
      <c r="B81" s="49" t="s">
        <v>326</v>
      </c>
      <c r="C81" s="28">
        <v>41821</v>
      </c>
      <c r="D81" s="29" t="s">
        <v>22</v>
      </c>
      <c r="E81" s="27" t="s">
        <v>20</v>
      </c>
      <c r="F81" s="25" t="s">
        <v>53</v>
      </c>
      <c r="G81" s="30">
        <v>1835560</v>
      </c>
      <c r="H81" s="30">
        <v>0</v>
      </c>
      <c r="I81" s="31" t="s">
        <v>67</v>
      </c>
      <c r="J81" s="32" t="s">
        <v>80</v>
      </c>
      <c r="K81" s="33" t="s">
        <v>82</v>
      </c>
      <c r="L81" s="25" t="s">
        <v>52</v>
      </c>
      <c r="M81" s="26" t="s">
        <v>287</v>
      </c>
      <c r="N81" s="13"/>
    </row>
    <row r="82" spans="1:14" ht="63.75">
      <c r="A82" s="1">
        <v>80</v>
      </c>
      <c r="B82" s="49" t="s">
        <v>327</v>
      </c>
      <c r="C82" s="28">
        <v>41821</v>
      </c>
      <c r="D82" s="29" t="s">
        <v>22</v>
      </c>
      <c r="E82" s="27" t="s">
        <v>20</v>
      </c>
      <c r="F82" s="25" t="s">
        <v>55</v>
      </c>
      <c r="G82" s="30">
        <v>1422980</v>
      </c>
      <c r="H82" s="30">
        <v>0</v>
      </c>
      <c r="I82" s="31" t="s">
        <v>68</v>
      </c>
      <c r="J82" s="32" t="s">
        <v>85</v>
      </c>
      <c r="K82" s="33" t="s">
        <v>84</v>
      </c>
      <c r="L82" s="25" t="s">
        <v>54</v>
      </c>
      <c r="M82" s="26" t="s">
        <v>287</v>
      </c>
      <c r="N82" s="11"/>
    </row>
    <row r="83" spans="1:14" ht="63.75">
      <c r="A83" s="1">
        <v>81</v>
      </c>
      <c r="B83" s="49" t="s">
        <v>328</v>
      </c>
      <c r="C83" s="28">
        <v>41821</v>
      </c>
      <c r="D83" s="29" t="s">
        <v>22</v>
      </c>
      <c r="E83" s="27" t="s">
        <v>20</v>
      </c>
      <c r="F83" s="25" t="s">
        <v>57</v>
      </c>
      <c r="G83" s="30">
        <v>14886560</v>
      </c>
      <c r="H83" s="30">
        <v>0</v>
      </c>
      <c r="I83" s="31" t="s">
        <v>69</v>
      </c>
      <c r="J83" s="32" t="s">
        <v>80</v>
      </c>
      <c r="K83" s="33" t="s">
        <v>81</v>
      </c>
      <c r="L83" s="25" t="s">
        <v>56</v>
      </c>
      <c r="M83" s="26" t="s">
        <v>287</v>
      </c>
      <c r="N83" s="11"/>
    </row>
    <row r="84" spans="1:14" ht="63.75">
      <c r="A84" s="1">
        <v>82</v>
      </c>
      <c r="B84" s="49" t="s">
        <v>329</v>
      </c>
      <c r="C84" s="28">
        <v>41821</v>
      </c>
      <c r="D84" s="29" t="s">
        <v>22</v>
      </c>
      <c r="E84" s="27" t="s">
        <v>20</v>
      </c>
      <c r="F84" s="25" t="s">
        <v>77</v>
      </c>
      <c r="G84" s="54">
        <v>1418786.84</v>
      </c>
      <c r="H84" s="30">
        <v>0</v>
      </c>
      <c r="I84" s="31" t="s">
        <v>78</v>
      </c>
      <c r="J84" s="32" t="s">
        <v>37</v>
      </c>
      <c r="K84" s="33" t="s">
        <v>88</v>
      </c>
      <c r="L84" s="25" t="s">
        <v>76</v>
      </c>
      <c r="M84" s="26" t="s">
        <v>287</v>
      </c>
      <c r="N84" s="11"/>
    </row>
    <row r="85" spans="1:14" ht="63.75">
      <c r="A85" s="1">
        <v>83</v>
      </c>
      <c r="B85" s="49" t="s">
        <v>330</v>
      </c>
      <c r="C85" s="28">
        <v>41821</v>
      </c>
      <c r="D85" s="29" t="s">
        <v>22</v>
      </c>
      <c r="E85" s="27" t="s">
        <v>20</v>
      </c>
      <c r="F85" s="27">
        <v>11150020</v>
      </c>
      <c r="G85" s="30">
        <v>4694158.42</v>
      </c>
      <c r="H85" s="30">
        <v>0</v>
      </c>
      <c r="I85" s="31" t="s">
        <v>70</v>
      </c>
      <c r="J85" s="32" t="s">
        <v>85</v>
      </c>
      <c r="K85" s="33" t="s">
        <v>95</v>
      </c>
      <c r="L85" s="25" t="s">
        <v>58</v>
      </c>
      <c r="M85" s="26" t="s">
        <v>287</v>
      </c>
      <c r="N85" s="13"/>
    </row>
    <row r="86" spans="1:14" ht="63.75">
      <c r="A86" s="1">
        <v>84</v>
      </c>
      <c r="B86" s="49" t="s">
        <v>331</v>
      </c>
      <c r="C86" s="28">
        <v>41821</v>
      </c>
      <c r="D86" s="29" t="s">
        <v>22</v>
      </c>
      <c r="E86" s="27" t="s">
        <v>20</v>
      </c>
      <c r="F86" s="27">
        <v>131007</v>
      </c>
      <c r="G86" s="54">
        <v>16326380</v>
      </c>
      <c r="H86" s="30">
        <v>0</v>
      </c>
      <c r="I86" s="31" t="s">
        <v>71</v>
      </c>
      <c r="J86" s="34" t="s">
        <v>37</v>
      </c>
      <c r="K86" s="33" t="s">
        <v>97</v>
      </c>
      <c r="L86" s="25" t="s">
        <v>36</v>
      </c>
      <c r="M86" s="26" t="s">
        <v>287</v>
      </c>
      <c r="N86" s="13"/>
    </row>
    <row r="87" spans="1:14" ht="63.75">
      <c r="A87" s="1">
        <v>85</v>
      </c>
      <c r="B87" s="17" t="s">
        <v>332</v>
      </c>
      <c r="C87" s="5">
        <v>41821</v>
      </c>
      <c r="D87" s="23" t="s">
        <v>22</v>
      </c>
      <c r="E87" s="1" t="s">
        <v>20</v>
      </c>
      <c r="F87" s="11">
        <v>10689000</v>
      </c>
      <c r="G87" s="2">
        <v>45000690</v>
      </c>
      <c r="H87" s="6">
        <v>0</v>
      </c>
      <c r="I87" s="31" t="s">
        <v>72</v>
      </c>
      <c r="J87" s="11" t="s">
        <v>37</v>
      </c>
      <c r="K87" s="19" t="s">
        <v>83</v>
      </c>
      <c r="L87" s="9" t="s">
        <v>373</v>
      </c>
      <c r="M87" s="26" t="s">
        <v>287</v>
      </c>
      <c r="N87" s="1"/>
    </row>
    <row r="88" spans="1:14" ht="63.75">
      <c r="A88" s="1">
        <v>86</v>
      </c>
      <c r="B88" s="17" t="s">
        <v>382</v>
      </c>
      <c r="C88" s="5">
        <v>41821</v>
      </c>
      <c r="D88" s="29" t="s">
        <v>22</v>
      </c>
      <c r="E88" s="27" t="s">
        <v>20</v>
      </c>
      <c r="F88" s="27">
        <v>131007</v>
      </c>
      <c r="G88" s="54">
        <v>550837.9</v>
      </c>
      <c r="H88" s="30">
        <v>0</v>
      </c>
      <c r="I88" s="31" t="s">
        <v>71</v>
      </c>
      <c r="J88" s="34" t="s">
        <v>37</v>
      </c>
      <c r="K88" s="33" t="s">
        <v>97</v>
      </c>
      <c r="L88" s="25" t="s">
        <v>36</v>
      </c>
      <c r="M88" s="26" t="s">
        <v>287</v>
      </c>
      <c r="N88" s="13"/>
    </row>
    <row r="89" spans="1:14">
      <c r="B89" s="1"/>
      <c r="C89" s="4"/>
      <c r="D89" s="1"/>
      <c r="E89" s="1"/>
      <c r="F89" s="1"/>
      <c r="G89" s="40"/>
      <c r="H89" s="40"/>
      <c r="I89" s="1"/>
      <c r="J89" s="1"/>
      <c r="K89" s="3"/>
      <c r="L89" s="1"/>
      <c r="M89" s="1"/>
      <c r="N89" s="2"/>
    </row>
    <row r="90" spans="1:14">
      <c r="B90" s="1"/>
      <c r="C90" s="4"/>
      <c r="D90" s="11" t="s">
        <v>59</v>
      </c>
      <c r="E90" s="1"/>
      <c r="F90" s="1"/>
      <c r="G90" s="2">
        <f>SUM(G71:G88)</f>
        <v>195229700.00000003</v>
      </c>
      <c r="H90" s="2">
        <f>SUM(H71:H88)</f>
        <v>0</v>
      </c>
      <c r="I90" s="2"/>
      <c r="J90" s="1"/>
      <c r="K90" s="3"/>
      <c r="L90" s="1"/>
      <c r="M90" s="1"/>
      <c r="N90" s="2"/>
    </row>
    <row r="91" spans="1:14">
      <c r="B91" s="1"/>
      <c r="C91" s="1"/>
      <c r="D91" s="1" t="s">
        <v>21</v>
      </c>
      <c r="E91" s="1"/>
      <c r="F91" s="1"/>
      <c r="G91" s="2">
        <f>G90+G70</f>
        <v>209476519.04000002</v>
      </c>
      <c r="H91" s="2">
        <f>H90+H70</f>
        <v>3385705.5999999996</v>
      </c>
      <c r="I91" s="1"/>
      <c r="J91" s="2"/>
      <c r="K91" s="3"/>
      <c r="L91" s="2"/>
      <c r="M91" s="1"/>
      <c r="N91" s="2"/>
    </row>
    <row r="92" spans="1:14">
      <c r="D92" s="21"/>
      <c r="G92" s="10"/>
      <c r="H92" s="10"/>
      <c r="J92" s="10"/>
    </row>
    <row r="93" spans="1:14">
      <c r="D93" s="21"/>
      <c r="G93" s="10"/>
      <c r="H93" s="10"/>
      <c r="I93" s="21"/>
    </row>
    <row r="94" spans="1:14">
      <c r="D94" s="21" t="s">
        <v>28</v>
      </c>
      <c r="I94" s="52"/>
      <c r="J94" s="10"/>
    </row>
    <row r="95" spans="1:14">
      <c r="I95" s="21"/>
    </row>
    <row r="96" spans="1:14">
      <c r="I96" s="21"/>
      <c r="J96" s="10"/>
    </row>
    <row r="97" spans="4:12">
      <c r="D97" s="21" t="s">
        <v>29</v>
      </c>
      <c r="I97" s="21"/>
    </row>
    <row r="98" spans="4:12">
      <c r="I98" s="21"/>
      <c r="L98" s="10"/>
    </row>
    <row r="99" spans="4:12">
      <c r="I99" s="21"/>
      <c r="L99" s="10"/>
    </row>
    <row r="101" spans="4:12">
      <c r="J101" s="10"/>
    </row>
    <row r="102" spans="4:12">
      <c r="J102" s="10"/>
    </row>
  </sheetData>
  <mergeCells count="2">
    <mergeCell ref="E3:I3"/>
    <mergeCell ref="E4:I4"/>
  </mergeCells>
  <pageMargins left="0.7" right="0.7" top="0.75" bottom="0.75" header="0.3" footer="0.3"/>
  <pageSetup paperSize="9" scale="7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18"/>
  <sheetViews>
    <sheetView tabSelected="1" topLeftCell="D1" workbookViewId="0">
      <selection activeCell="G54" sqref="G54"/>
    </sheetView>
  </sheetViews>
  <sheetFormatPr defaultRowHeight="12.75"/>
  <cols>
    <col min="1" max="1" width="5.85546875" customWidth="1"/>
    <col min="2" max="2" width="8" customWidth="1"/>
    <col min="3" max="3" width="10.140625" bestFit="1" customWidth="1"/>
    <col min="4" max="4" width="25.28515625" customWidth="1"/>
    <col min="5" max="5" width="5.85546875" customWidth="1"/>
    <col min="6" max="6" width="10" customWidth="1"/>
    <col min="7" max="7" width="14.28515625" customWidth="1"/>
    <col min="8" max="8" width="14.7109375" customWidth="1"/>
    <col min="9" max="9" width="16.85546875" customWidth="1"/>
    <col min="10" max="10" width="22.7109375" customWidth="1"/>
    <col min="11" max="11" width="11" customWidth="1"/>
    <col min="12" max="12" width="19.28515625" customWidth="1"/>
    <col min="13" max="13" width="13.85546875" customWidth="1"/>
    <col min="14" max="14" width="11.85546875" customWidth="1"/>
    <col min="15" max="15" width="11.5703125" bestFit="1" customWidth="1"/>
  </cols>
  <sheetData>
    <row r="1" spans="1:14">
      <c r="G1" s="10"/>
    </row>
    <row r="3" spans="1:14">
      <c r="E3" s="63" t="s">
        <v>1</v>
      </c>
      <c r="F3" s="63"/>
      <c r="G3" s="63"/>
      <c r="H3" s="63"/>
      <c r="I3" s="63"/>
    </row>
    <row r="4" spans="1:14">
      <c r="E4" s="64" t="s">
        <v>383</v>
      </c>
      <c r="F4" s="64"/>
      <c r="G4" s="64"/>
      <c r="H4" s="64"/>
      <c r="I4" s="64"/>
    </row>
    <row r="5" spans="1:14">
      <c r="D5" s="21" t="s">
        <v>10</v>
      </c>
    </row>
    <row r="7" spans="1:14" ht="64.5" thickBot="1">
      <c r="A7" s="1" t="s">
        <v>8</v>
      </c>
      <c r="B7" s="12" t="s">
        <v>9</v>
      </c>
      <c r="C7" s="12" t="s">
        <v>11</v>
      </c>
      <c r="D7" s="11" t="s">
        <v>12</v>
      </c>
      <c r="E7" s="12" t="s">
        <v>13</v>
      </c>
      <c r="F7" s="11" t="s">
        <v>14</v>
      </c>
      <c r="G7" s="12" t="s">
        <v>333</v>
      </c>
      <c r="H7" s="12" t="s">
        <v>334</v>
      </c>
      <c r="I7" s="12" t="s">
        <v>7</v>
      </c>
      <c r="J7" s="12" t="s">
        <v>15</v>
      </c>
      <c r="K7" s="12" t="s">
        <v>16</v>
      </c>
      <c r="L7" s="12" t="s">
        <v>17</v>
      </c>
      <c r="M7" s="3" t="s">
        <v>19</v>
      </c>
      <c r="N7" s="12" t="s">
        <v>0</v>
      </c>
    </row>
    <row r="8" spans="1:14" ht="77.25" thickBot="1">
      <c r="A8" s="11">
        <v>1</v>
      </c>
      <c r="B8" s="17" t="s">
        <v>138</v>
      </c>
      <c r="C8" s="5">
        <v>38231</v>
      </c>
      <c r="D8" s="11" t="s">
        <v>137</v>
      </c>
      <c r="E8" s="11" t="s">
        <v>18</v>
      </c>
      <c r="F8" s="11">
        <v>1</v>
      </c>
      <c r="G8" s="6">
        <v>43903.8</v>
      </c>
      <c r="H8" s="6">
        <v>1161.55</v>
      </c>
      <c r="I8" s="33" t="s">
        <v>208</v>
      </c>
      <c r="J8" s="35" t="s">
        <v>98</v>
      </c>
      <c r="K8" s="19" t="s">
        <v>207</v>
      </c>
      <c r="L8" s="17" t="str">
        <f>B8</f>
        <v>01.1</v>
      </c>
      <c r="M8" s="7" t="s">
        <v>176</v>
      </c>
      <c r="N8" s="11"/>
    </row>
    <row r="9" spans="1:14" ht="77.25" thickBot="1">
      <c r="A9" s="13">
        <v>2</v>
      </c>
      <c r="B9" s="38" t="s">
        <v>139</v>
      </c>
      <c r="C9" s="5">
        <v>38231</v>
      </c>
      <c r="D9" s="11" t="s">
        <v>137</v>
      </c>
      <c r="E9" s="13" t="s">
        <v>18</v>
      </c>
      <c r="F9" s="13">
        <v>1</v>
      </c>
      <c r="G9" s="15">
        <v>64392.24</v>
      </c>
      <c r="H9" s="15">
        <v>3412.79</v>
      </c>
      <c r="I9" s="33" t="s">
        <v>30</v>
      </c>
      <c r="J9" s="35" t="s">
        <v>99</v>
      </c>
      <c r="K9" s="19" t="s">
        <v>207</v>
      </c>
      <c r="L9" s="17" t="str">
        <f t="shared" ref="L9:L28" si="0">B9</f>
        <v>01.2</v>
      </c>
      <c r="M9" s="16" t="s">
        <v>178</v>
      </c>
      <c r="N9" s="22"/>
    </row>
    <row r="10" spans="1:14" ht="77.25" thickBot="1">
      <c r="A10" s="11">
        <v>3</v>
      </c>
      <c r="B10" s="17" t="s">
        <v>140</v>
      </c>
      <c r="C10" s="5">
        <v>38231</v>
      </c>
      <c r="D10" s="11" t="s">
        <v>137</v>
      </c>
      <c r="E10" s="11" t="s">
        <v>18</v>
      </c>
      <c r="F10" s="11">
        <v>1</v>
      </c>
      <c r="G10" s="6">
        <v>43903.8</v>
      </c>
      <c r="H10" s="6">
        <v>2326.9</v>
      </c>
      <c r="I10" s="33" t="s">
        <v>209</v>
      </c>
      <c r="J10" s="35" t="s">
        <v>100</v>
      </c>
      <c r="K10" s="19" t="s">
        <v>207</v>
      </c>
      <c r="L10" s="17" t="str">
        <f t="shared" si="0"/>
        <v>01.3</v>
      </c>
      <c r="M10" s="7" t="s">
        <v>176</v>
      </c>
      <c r="N10" s="11"/>
    </row>
    <row r="11" spans="1:14" ht="77.25" thickBot="1">
      <c r="A11" s="11">
        <v>4</v>
      </c>
      <c r="B11" s="17" t="s">
        <v>141</v>
      </c>
      <c r="C11" s="5">
        <v>38231</v>
      </c>
      <c r="D11" s="11" t="s">
        <v>137</v>
      </c>
      <c r="E11" s="11" t="s">
        <v>18</v>
      </c>
      <c r="F11" s="11">
        <v>1</v>
      </c>
      <c r="G11" s="6">
        <v>80490.3</v>
      </c>
      <c r="H11" s="6">
        <v>4265.99</v>
      </c>
      <c r="I11" s="33" t="s">
        <v>210</v>
      </c>
      <c r="J11" s="35" t="s">
        <v>101</v>
      </c>
      <c r="K11" s="19" t="s">
        <v>207</v>
      </c>
      <c r="L11" s="17" t="str">
        <f t="shared" si="0"/>
        <v>01.4</v>
      </c>
      <c r="M11" s="7" t="s">
        <v>177</v>
      </c>
      <c r="N11" s="11"/>
    </row>
    <row r="12" spans="1:14" ht="77.25" thickBot="1">
      <c r="A12" s="13">
        <v>5</v>
      </c>
      <c r="B12" s="38" t="s">
        <v>142</v>
      </c>
      <c r="C12" s="5">
        <v>38231</v>
      </c>
      <c r="D12" s="11" t="s">
        <v>137</v>
      </c>
      <c r="E12" s="13" t="s">
        <v>18</v>
      </c>
      <c r="F12" s="13">
        <v>1</v>
      </c>
      <c r="G12" s="15">
        <v>64392.24</v>
      </c>
      <c r="H12" s="15">
        <v>3412.79</v>
      </c>
      <c r="I12" s="33" t="s">
        <v>30</v>
      </c>
      <c r="J12" s="35" t="s">
        <v>102</v>
      </c>
      <c r="K12" s="19" t="s">
        <v>207</v>
      </c>
      <c r="L12" s="17" t="str">
        <f t="shared" si="0"/>
        <v>01.5</v>
      </c>
      <c r="M12" s="16" t="s">
        <v>178</v>
      </c>
      <c r="N12" s="13"/>
    </row>
    <row r="13" spans="1:14" ht="77.25" thickBot="1">
      <c r="A13" s="13">
        <v>6</v>
      </c>
      <c r="B13" s="38" t="s">
        <v>143</v>
      </c>
      <c r="C13" s="5">
        <v>38231</v>
      </c>
      <c r="D13" s="11" t="s">
        <v>137</v>
      </c>
      <c r="E13" s="13" t="s">
        <v>18</v>
      </c>
      <c r="F13" s="13">
        <v>1</v>
      </c>
      <c r="G13" s="15">
        <v>55611.48</v>
      </c>
      <c r="H13" s="15">
        <v>2947.41</v>
      </c>
      <c r="I13" s="33" t="s">
        <v>30</v>
      </c>
      <c r="J13" s="35" t="s">
        <v>103</v>
      </c>
      <c r="K13" s="19" t="s">
        <v>207</v>
      </c>
      <c r="L13" s="17" t="str">
        <f t="shared" si="0"/>
        <v>01.6</v>
      </c>
      <c r="M13" s="16" t="s">
        <v>183</v>
      </c>
      <c r="N13" s="13"/>
    </row>
    <row r="14" spans="1:14" ht="77.25" thickBot="1">
      <c r="A14" s="11">
        <v>7</v>
      </c>
      <c r="B14" s="17" t="s">
        <v>144</v>
      </c>
      <c r="C14" s="5">
        <v>38231</v>
      </c>
      <c r="D14" s="11" t="s">
        <v>137</v>
      </c>
      <c r="E14" s="11" t="s">
        <v>18</v>
      </c>
      <c r="F14" s="11">
        <v>1</v>
      </c>
      <c r="G14" s="15">
        <v>55611.48</v>
      </c>
      <c r="H14" s="15">
        <v>2947.41</v>
      </c>
      <c r="I14" s="33" t="s">
        <v>30</v>
      </c>
      <c r="J14" s="35" t="s">
        <v>104</v>
      </c>
      <c r="K14" s="19" t="s">
        <v>207</v>
      </c>
      <c r="L14" s="17" t="str">
        <f t="shared" si="0"/>
        <v>01.7</v>
      </c>
      <c r="M14" s="7" t="s">
        <v>183</v>
      </c>
      <c r="N14" s="11"/>
    </row>
    <row r="15" spans="1:14" ht="77.25" thickBot="1">
      <c r="A15" s="11">
        <v>8</v>
      </c>
      <c r="B15" s="17" t="s">
        <v>145</v>
      </c>
      <c r="C15" s="5">
        <v>38231</v>
      </c>
      <c r="D15" s="11" t="s">
        <v>137</v>
      </c>
      <c r="E15" s="11" t="s">
        <v>18</v>
      </c>
      <c r="F15" s="11">
        <v>1</v>
      </c>
      <c r="G15" s="15">
        <v>55611.48</v>
      </c>
      <c r="H15" s="15">
        <v>2947.41</v>
      </c>
      <c r="I15" s="33" t="s">
        <v>30</v>
      </c>
      <c r="J15" s="35" t="s">
        <v>105</v>
      </c>
      <c r="K15" s="19" t="s">
        <v>207</v>
      </c>
      <c r="L15" s="17" t="str">
        <f t="shared" si="0"/>
        <v>01.8</v>
      </c>
      <c r="M15" s="7" t="s">
        <v>183</v>
      </c>
      <c r="N15" s="11"/>
    </row>
    <row r="16" spans="1:14" ht="77.25" thickBot="1">
      <c r="A16" s="13">
        <v>9</v>
      </c>
      <c r="B16" s="38" t="s">
        <v>146</v>
      </c>
      <c r="C16" s="5">
        <v>38231</v>
      </c>
      <c r="D16" s="11" t="s">
        <v>137</v>
      </c>
      <c r="E16" s="13" t="s">
        <v>18</v>
      </c>
      <c r="F16" s="13">
        <v>1</v>
      </c>
      <c r="G16" s="15">
        <v>58538.400000000001</v>
      </c>
      <c r="H16" s="15">
        <v>3102.54</v>
      </c>
      <c r="I16" s="33" t="s">
        <v>30</v>
      </c>
      <c r="J16" s="35" t="s">
        <v>106</v>
      </c>
      <c r="K16" s="19" t="s">
        <v>207</v>
      </c>
      <c r="L16" s="17" t="str">
        <f t="shared" si="0"/>
        <v>01.9</v>
      </c>
      <c r="M16" s="16" t="s">
        <v>184</v>
      </c>
      <c r="N16" s="13"/>
    </row>
    <row r="17" spans="1:14" ht="77.25" thickBot="1">
      <c r="A17" s="11">
        <v>10</v>
      </c>
      <c r="B17" s="17" t="s">
        <v>147</v>
      </c>
      <c r="C17" s="5">
        <v>38231</v>
      </c>
      <c r="D17" s="11" t="s">
        <v>137</v>
      </c>
      <c r="E17" s="11" t="s">
        <v>18</v>
      </c>
      <c r="F17" s="11">
        <v>1</v>
      </c>
      <c r="G17" s="15">
        <v>58538.400000000001</v>
      </c>
      <c r="H17" s="15">
        <v>3102.54</v>
      </c>
      <c r="I17" s="33" t="s">
        <v>30</v>
      </c>
      <c r="J17" s="35" t="s">
        <v>107</v>
      </c>
      <c r="K17" s="19" t="s">
        <v>207</v>
      </c>
      <c r="L17" s="17" t="str">
        <f t="shared" si="0"/>
        <v>01.10</v>
      </c>
      <c r="M17" s="7" t="s">
        <v>184</v>
      </c>
      <c r="N17" s="11"/>
    </row>
    <row r="18" spans="1:14" ht="77.25" thickBot="1">
      <c r="A18" s="11">
        <v>11</v>
      </c>
      <c r="B18" s="17" t="s">
        <v>148</v>
      </c>
      <c r="C18" s="5">
        <v>38231</v>
      </c>
      <c r="D18" s="11" t="s">
        <v>137</v>
      </c>
      <c r="E18" s="11" t="s">
        <v>18</v>
      </c>
      <c r="F18" s="11">
        <v>1</v>
      </c>
      <c r="G18" s="6">
        <v>60001.86</v>
      </c>
      <c r="H18" s="6">
        <v>3180.1</v>
      </c>
      <c r="I18" s="33" t="s">
        <v>30</v>
      </c>
      <c r="J18" s="35" t="s">
        <v>108</v>
      </c>
      <c r="K18" s="19" t="s">
        <v>207</v>
      </c>
      <c r="L18" s="17" t="str">
        <f t="shared" si="0"/>
        <v>01.11</v>
      </c>
      <c r="M18" s="7" t="s">
        <v>181</v>
      </c>
      <c r="N18" s="11"/>
    </row>
    <row r="19" spans="1:14" ht="77.25" thickBot="1">
      <c r="A19" s="11">
        <v>12</v>
      </c>
      <c r="B19" s="17" t="s">
        <v>149</v>
      </c>
      <c r="C19" s="5">
        <v>38231</v>
      </c>
      <c r="D19" s="11" t="s">
        <v>137</v>
      </c>
      <c r="E19" s="11" t="s">
        <v>18</v>
      </c>
      <c r="F19" s="11">
        <v>1</v>
      </c>
      <c r="G19" s="6">
        <v>81953.759999999995</v>
      </c>
      <c r="H19" s="6">
        <v>4343.55</v>
      </c>
      <c r="I19" s="33" t="s">
        <v>211</v>
      </c>
      <c r="J19" s="36" t="s">
        <v>109</v>
      </c>
      <c r="K19" s="19" t="s">
        <v>207</v>
      </c>
      <c r="L19" s="17" t="str">
        <f t="shared" si="0"/>
        <v>01.12</v>
      </c>
      <c r="M19" s="7" t="s">
        <v>185</v>
      </c>
      <c r="N19" s="11"/>
    </row>
    <row r="20" spans="1:14" ht="77.25" thickBot="1">
      <c r="A20" s="13">
        <v>13</v>
      </c>
      <c r="B20" s="38" t="s">
        <v>150</v>
      </c>
      <c r="C20" s="5">
        <v>38231</v>
      </c>
      <c r="D20" s="11" t="s">
        <v>137</v>
      </c>
      <c r="E20" s="13" t="s">
        <v>18</v>
      </c>
      <c r="F20" s="13">
        <v>1</v>
      </c>
      <c r="G20" s="15">
        <v>46830.720000000001</v>
      </c>
      <c r="H20" s="15">
        <v>2482.0300000000002</v>
      </c>
      <c r="I20" s="33" t="s">
        <v>30</v>
      </c>
      <c r="J20" s="35" t="s">
        <v>110</v>
      </c>
      <c r="K20" s="19" t="s">
        <v>207</v>
      </c>
      <c r="L20" s="17" t="str">
        <f t="shared" si="0"/>
        <v>01.13</v>
      </c>
      <c r="M20" s="16" t="s">
        <v>186</v>
      </c>
      <c r="N20" s="13"/>
    </row>
    <row r="21" spans="1:14" ht="77.25" thickBot="1">
      <c r="A21" s="13">
        <v>14</v>
      </c>
      <c r="B21" s="38" t="s">
        <v>151</v>
      </c>
      <c r="C21" s="5">
        <v>38231</v>
      </c>
      <c r="D21" s="11" t="s">
        <v>137</v>
      </c>
      <c r="E21" s="13" t="s">
        <v>18</v>
      </c>
      <c r="F21" s="13">
        <v>1</v>
      </c>
      <c r="G21" s="15">
        <v>46830.720000000001</v>
      </c>
      <c r="H21" s="15">
        <v>2482.0300000000002</v>
      </c>
      <c r="I21" s="33" t="s">
        <v>212</v>
      </c>
      <c r="J21" s="35" t="s">
        <v>111</v>
      </c>
      <c r="K21" s="19" t="s">
        <v>207</v>
      </c>
      <c r="L21" s="17" t="str">
        <f t="shared" si="0"/>
        <v>01.14</v>
      </c>
      <c r="M21" s="16" t="s">
        <v>186</v>
      </c>
      <c r="N21" s="13"/>
    </row>
    <row r="22" spans="1:14" ht="77.25" thickBot="1">
      <c r="A22" s="13">
        <v>15</v>
      </c>
      <c r="B22" s="38" t="s">
        <v>152</v>
      </c>
      <c r="C22" s="5">
        <v>38231</v>
      </c>
      <c r="D22" s="11" t="s">
        <v>137</v>
      </c>
      <c r="E22" s="13" t="s">
        <v>18</v>
      </c>
      <c r="F22" s="13">
        <v>1</v>
      </c>
      <c r="G22" s="15">
        <v>48294.18</v>
      </c>
      <c r="H22" s="15">
        <v>2559.59</v>
      </c>
      <c r="I22" s="33" t="s">
        <v>30</v>
      </c>
      <c r="J22" s="35" t="s">
        <v>112</v>
      </c>
      <c r="K22" s="19" t="s">
        <v>207</v>
      </c>
      <c r="L22" s="17" t="str">
        <f t="shared" si="0"/>
        <v>01.15</v>
      </c>
      <c r="M22" s="16" t="s">
        <v>179</v>
      </c>
      <c r="N22" s="13"/>
    </row>
    <row r="23" spans="1:14" ht="77.25" thickBot="1">
      <c r="A23" s="13">
        <v>16</v>
      </c>
      <c r="B23" s="38" t="s">
        <v>153</v>
      </c>
      <c r="C23" s="5">
        <v>38231</v>
      </c>
      <c r="D23" s="11" t="s">
        <v>137</v>
      </c>
      <c r="E23" s="13" t="s">
        <v>18</v>
      </c>
      <c r="F23" s="13">
        <v>1</v>
      </c>
      <c r="G23" s="15">
        <v>60001.86</v>
      </c>
      <c r="H23" s="15">
        <v>3180.1</v>
      </c>
      <c r="I23" s="33" t="s">
        <v>213</v>
      </c>
      <c r="J23" s="35" t="s">
        <v>113</v>
      </c>
      <c r="K23" s="19" t="s">
        <v>207</v>
      </c>
      <c r="L23" s="17" t="str">
        <f t="shared" si="0"/>
        <v>01.16</v>
      </c>
      <c r="M23" s="16" t="s">
        <v>181</v>
      </c>
      <c r="N23" s="13"/>
    </row>
    <row r="24" spans="1:14" ht="77.25" thickBot="1">
      <c r="A24" s="11">
        <v>17</v>
      </c>
      <c r="B24" s="17" t="s">
        <v>154</v>
      </c>
      <c r="C24" s="5">
        <v>38231</v>
      </c>
      <c r="D24" s="11" t="s">
        <v>137</v>
      </c>
      <c r="E24" s="11" t="s">
        <v>18</v>
      </c>
      <c r="F24" s="11">
        <v>1</v>
      </c>
      <c r="G24" s="6">
        <v>49757.64</v>
      </c>
      <c r="H24" s="6">
        <v>2637.15</v>
      </c>
      <c r="I24" s="33" t="s">
        <v>30</v>
      </c>
      <c r="J24" s="35" t="s">
        <v>114</v>
      </c>
      <c r="K24" s="19" t="s">
        <v>207</v>
      </c>
      <c r="L24" s="17" t="str">
        <f t="shared" si="0"/>
        <v>01.17</v>
      </c>
      <c r="M24" s="7" t="s">
        <v>182</v>
      </c>
      <c r="N24" s="11"/>
    </row>
    <row r="25" spans="1:14" ht="77.25" thickBot="1">
      <c r="A25" s="13">
        <v>18</v>
      </c>
      <c r="B25" s="38" t="s">
        <v>155</v>
      </c>
      <c r="C25" s="5">
        <v>38231</v>
      </c>
      <c r="D25" s="11" t="s">
        <v>137</v>
      </c>
      <c r="E25" s="13" t="s">
        <v>18</v>
      </c>
      <c r="F25" s="13">
        <v>1</v>
      </c>
      <c r="G25" s="15">
        <v>30732.66</v>
      </c>
      <c r="H25" s="15">
        <v>1628.83</v>
      </c>
      <c r="I25" s="33" t="s">
        <v>214</v>
      </c>
      <c r="J25" s="35" t="s">
        <v>115</v>
      </c>
      <c r="K25" s="19" t="s">
        <v>207</v>
      </c>
      <c r="L25" s="17" t="str">
        <f t="shared" si="0"/>
        <v>01.18</v>
      </c>
      <c r="M25" s="16" t="s">
        <v>187</v>
      </c>
      <c r="N25" s="13"/>
    </row>
    <row r="26" spans="1:14" ht="77.25" thickBot="1">
      <c r="A26" s="13">
        <v>19</v>
      </c>
      <c r="B26" s="38" t="s">
        <v>156</v>
      </c>
      <c r="C26" s="5">
        <v>38231</v>
      </c>
      <c r="D26" s="11" t="s">
        <v>137</v>
      </c>
      <c r="E26" s="13" t="s">
        <v>18</v>
      </c>
      <c r="F26" s="13">
        <v>1</v>
      </c>
      <c r="G26" s="20">
        <v>58538.400000000001</v>
      </c>
      <c r="H26" s="15">
        <v>3102.54</v>
      </c>
      <c r="I26" s="33" t="s">
        <v>215</v>
      </c>
      <c r="J26" s="35" t="s">
        <v>116</v>
      </c>
      <c r="K26" s="19" t="s">
        <v>207</v>
      </c>
      <c r="L26" s="17" t="str">
        <f t="shared" si="0"/>
        <v>01.19</v>
      </c>
      <c r="M26" s="16" t="s">
        <v>184</v>
      </c>
      <c r="N26" s="13"/>
    </row>
    <row r="27" spans="1:14" ht="77.25" thickBot="1">
      <c r="A27" s="11">
        <v>20</v>
      </c>
      <c r="B27" s="17" t="s">
        <v>157</v>
      </c>
      <c r="C27" s="5">
        <v>38231</v>
      </c>
      <c r="D27" s="11" t="s">
        <v>137</v>
      </c>
      <c r="E27" s="11" t="s">
        <v>18</v>
      </c>
      <c r="F27" s="11">
        <v>1</v>
      </c>
      <c r="G27" s="6">
        <v>80490.3</v>
      </c>
      <c r="H27" s="6">
        <v>4265.99</v>
      </c>
      <c r="I27" s="33" t="s">
        <v>30</v>
      </c>
      <c r="J27" s="37" t="s">
        <v>117</v>
      </c>
      <c r="K27" s="19" t="s">
        <v>207</v>
      </c>
      <c r="L27" s="17" t="str">
        <f t="shared" si="0"/>
        <v>01.20</v>
      </c>
      <c r="M27" s="7" t="s">
        <v>177</v>
      </c>
      <c r="N27" s="11"/>
    </row>
    <row r="28" spans="1:14" ht="77.25" thickBot="1">
      <c r="A28" s="11">
        <v>21</v>
      </c>
      <c r="B28" s="17" t="s">
        <v>158</v>
      </c>
      <c r="C28" s="5">
        <v>38231</v>
      </c>
      <c r="D28" s="11" t="s">
        <v>137</v>
      </c>
      <c r="E28" s="11" t="s">
        <v>18</v>
      </c>
      <c r="F28" s="11">
        <v>1</v>
      </c>
      <c r="G28" s="6">
        <v>61465.32</v>
      </c>
      <c r="H28" s="30">
        <v>3257.66</v>
      </c>
      <c r="I28" s="33" t="s">
        <v>30</v>
      </c>
      <c r="J28" s="35" t="s">
        <v>118</v>
      </c>
      <c r="K28" s="19" t="s">
        <v>207</v>
      </c>
      <c r="L28" s="17" t="str">
        <f t="shared" si="0"/>
        <v>01.21</v>
      </c>
      <c r="M28" s="7" t="s">
        <v>188</v>
      </c>
      <c r="N28" s="11"/>
    </row>
    <row r="29" spans="1:14" ht="77.25" thickBot="1">
      <c r="A29" s="13">
        <v>22</v>
      </c>
      <c r="B29" s="38" t="s">
        <v>159</v>
      </c>
      <c r="C29" s="5">
        <v>38231</v>
      </c>
      <c r="D29" s="11" t="s">
        <v>137</v>
      </c>
      <c r="E29" s="13" t="s">
        <v>18</v>
      </c>
      <c r="F29" s="13">
        <v>1</v>
      </c>
      <c r="G29" s="15">
        <v>60001.86</v>
      </c>
      <c r="H29" s="15">
        <v>3180.1</v>
      </c>
      <c r="I29" s="33" t="s">
        <v>30</v>
      </c>
      <c r="J29" s="35" t="s">
        <v>119</v>
      </c>
      <c r="K29" s="19" t="s">
        <v>207</v>
      </c>
      <c r="L29" s="17" t="s">
        <v>174</v>
      </c>
      <c r="M29" s="16" t="s">
        <v>189</v>
      </c>
      <c r="N29" s="13"/>
    </row>
    <row r="30" spans="1:14" ht="76.5" customHeight="1" thickBot="1">
      <c r="A30" s="13">
        <v>23</v>
      </c>
      <c r="B30" s="38" t="s">
        <v>160</v>
      </c>
      <c r="C30" s="5">
        <v>38231</v>
      </c>
      <c r="D30" s="11" t="s">
        <v>137</v>
      </c>
      <c r="E30" s="13" t="s">
        <v>18</v>
      </c>
      <c r="F30" s="13">
        <v>1</v>
      </c>
      <c r="G30" s="15">
        <v>17561.52</v>
      </c>
      <c r="H30" s="15">
        <v>930.76</v>
      </c>
      <c r="I30" s="33" t="s">
        <v>216</v>
      </c>
      <c r="J30" s="35" t="s">
        <v>120</v>
      </c>
      <c r="K30" s="19" t="s">
        <v>207</v>
      </c>
      <c r="L30" s="17" t="s">
        <v>159</v>
      </c>
      <c r="M30" s="16" t="s">
        <v>190</v>
      </c>
      <c r="N30" s="13"/>
    </row>
    <row r="31" spans="1:14" ht="76.5" customHeight="1" thickBot="1">
      <c r="A31" s="13">
        <v>24</v>
      </c>
      <c r="B31" s="38" t="s">
        <v>161</v>
      </c>
      <c r="C31" s="5">
        <v>38231</v>
      </c>
      <c r="D31" s="11" t="s">
        <v>137</v>
      </c>
      <c r="E31" s="13" t="s">
        <v>18</v>
      </c>
      <c r="F31" s="13">
        <v>1</v>
      </c>
      <c r="G31" s="15">
        <v>17561.52</v>
      </c>
      <c r="H31" s="15">
        <v>930.76</v>
      </c>
      <c r="I31" s="33" t="s">
        <v>218</v>
      </c>
      <c r="J31" s="35" t="s">
        <v>121</v>
      </c>
      <c r="K31" s="19" t="s">
        <v>207</v>
      </c>
      <c r="L31" s="17" t="s">
        <v>160</v>
      </c>
      <c r="M31" s="16" t="s">
        <v>190</v>
      </c>
      <c r="N31" s="13"/>
    </row>
    <row r="32" spans="1:14" ht="77.25" thickBot="1">
      <c r="A32" s="11">
        <v>25</v>
      </c>
      <c r="B32" s="17" t="s">
        <v>162</v>
      </c>
      <c r="C32" s="5">
        <v>38231</v>
      </c>
      <c r="D32" s="11" t="s">
        <v>137</v>
      </c>
      <c r="E32" s="11" t="s">
        <v>18</v>
      </c>
      <c r="F32" s="11">
        <v>1</v>
      </c>
      <c r="G32" s="6">
        <v>21951.9</v>
      </c>
      <c r="H32" s="6">
        <v>1163.45</v>
      </c>
      <c r="I32" s="33" t="s">
        <v>30</v>
      </c>
      <c r="J32" s="35" t="s">
        <v>122</v>
      </c>
      <c r="K32" s="19" t="s">
        <v>207</v>
      </c>
      <c r="L32" s="17" t="s">
        <v>161</v>
      </c>
      <c r="M32" s="7" t="s">
        <v>258</v>
      </c>
      <c r="N32" s="11"/>
    </row>
    <row r="33" spans="1:14" ht="77.25" thickBot="1">
      <c r="A33" s="11">
        <v>26</v>
      </c>
      <c r="B33" s="17" t="s">
        <v>163</v>
      </c>
      <c r="C33" s="5">
        <v>38231</v>
      </c>
      <c r="D33" s="11" t="s">
        <v>137</v>
      </c>
      <c r="E33" s="11" t="s">
        <v>18</v>
      </c>
      <c r="F33" s="11">
        <v>1</v>
      </c>
      <c r="G33" s="6">
        <v>60001.86</v>
      </c>
      <c r="H33" s="6">
        <v>3180.1</v>
      </c>
      <c r="I33" s="33" t="s">
        <v>30</v>
      </c>
      <c r="J33" s="35" t="s">
        <v>123</v>
      </c>
      <c r="K33" s="19" t="s">
        <v>207</v>
      </c>
      <c r="L33" s="17" t="s">
        <v>162</v>
      </c>
      <c r="M33" s="7" t="s">
        <v>181</v>
      </c>
      <c r="N33" s="11"/>
    </row>
    <row r="34" spans="1:14" ht="77.25" thickBot="1">
      <c r="A34" s="13">
        <v>27</v>
      </c>
      <c r="B34" s="38" t="s">
        <v>164</v>
      </c>
      <c r="C34" s="5">
        <v>38231</v>
      </c>
      <c r="D34" s="11" t="s">
        <v>137</v>
      </c>
      <c r="E34" s="13" t="s">
        <v>18</v>
      </c>
      <c r="F34" s="13">
        <v>1</v>
      </c>
      <c r="G34" s="6">
        <v>60001.86</v>
      </c>
      <c r="H34" s="6">
        <v>3180.1</v>
      </c>
      <c r="I34" s="33" t="s">
        <v>217</v>
      </c>
      <c r="J34" s="35" t="s">
        <v>124</v>
      </c>
      <c r="K34" s="19" t="s">
        <v>207</v>
      </c>
      <c r="L34" s="17" t="s">
        <v>163</v>
      </c>
      <c r="M34" s="16" t="s">
        <v>181</v>
      </c>
      <c r="N34" s="13"/>
    </row>
    <row r="35" spans="1:14" ht="77.25" thickBot="1">
      <c r="A35" s="11">
        <v>28</v>
      </c>
      <c r="B35" s="17" t="s">
        <v>165</v>
      </c>
      <c r="C35" s="5">
        <v>38231</v>
      </c>
      <c r="D35" s="11" t="s">
        <v>137</v>
      </c>
      <c r="E35" s="11" t="s">
        <v>18</v>
      </c>
      <c r="F35" s="11">
        <v>1</v>
      </c>
      <c r="G35" s="6">
        <v>89271.06</v>
      </c>
      <c r="H35" s="6">
        <v>4731.37</v>
      </c>
      <c r="I35" s="33" t="s">
        <v>30</v>
      </c>
      <c r="J35" s="35" t="s">
        <v>125</v>
      </c>
      <c r="K35" s="19" t="s">
        <v>207</v>
      </c>
      <c r="L35" s="17" t="s">
        <v>164</v>
      </c>
      <c r="M35" s="7" t="s">
        <v>259</v>
      </c>
      <c r="N35" s="11"/>
    </row>
    <row r="36" spans="1:14" ht="77.25" thickBot="1">
      <c r="A36" s="11">
        <v>29</v>
      </c>
      <c r="B36" s="17" t="s">
        <v>166</v>
      </c>
      <c r="C36" s="5">
        <v>38231</v>
      </c>
      <c r="D36" s="11" t="s">
        <v>137</v>
      </c>
      <c r="E36" s="11" t="s">
        <v>18</v>
      </c>
      <c r="F36" s="11">
        <v>1</v>
      </c>
      <c r="G36" s="6">
        <v>60001.86</v>
      </c>
      <c r="H36" s="6">
        <v>3180.1</v>
      </c>
      <c r="I36" s="33" t="s">
        <v>219</v>
      </c>
      <c r="J36" s="35" t="s">
        <v>126</v>
      </c>
      <c r="K36" s="19" t="s">
        <v>207</v>
      </c>
      <c r="L36" s="17" t="s">
        <v>165</v>
      </c>
      <c r="M36" s="7" t="s">
        <v>181</v>
      </c>
      <c r="N36" s="11"/>
    </row>
    <row r="37" spans="1:14" ht="77.25" thickBot="1">
      <c r="A37" s="11">
        <v>30</v>
      </c>
      <c r="B37" s="17" t="s">
        <v>167</v>
      </c>
      <c r="C37" s="5">
        <v>38231</v>
      </c>
      <c r="D37" s="11" t="s">
        <v>137</v>
      </c>
      <c r="E37" s="11" t="s">
        <v>18</v>
      </c>
      <c r="F37" s="11">
        <v>1</v>
      </c>
      <c r="G37" s="6">
        <v>60001.86</v>
      </c>
      <c r="H37" s="6">
        <v>3180.1</v>
      </c>
      <c r="I37" s="33" t="s">
        <v>220</v>
      </c>
      <c r="J37" s="35" t="s">
        <v>127</v>
      </c>
      <c r="K37" s="19" t="s">
        <v>207</v>
      </c>
      <c r="L37" s="17" t="s">
        <v>166</v>
      </c>
      <c r="M37" s="7" t="s">
        <v>181</v>
      </c>
      <c r="N37" s="11"/>
    </row>
    <row r="38" spans="1:14" ht="77.25" thickBot="1">
      <c r="A38" s="11">
        <v>31</v>
      </c>
      <c r="B38" s="17" t="s">
        <v>168</v>
      </c>
      <c r="C38" s="5">
        <v>38231</v>
      </c>
      <c r="D38" s="11" t="s">
        <v>137</v>
      </c>
      <c r="E38" s="11" t="s">
        <v>18</v>
      </c>
      <c r="F38" s="11">
        <v>1</v>
      </c>
      <c r="G38" s="6">
        <v>61465.32</v>
      </c>
      <c r="H38" s="6">
        <v>3257.66</v>
      </c>
      <c r="I38" s="33" t="s">
        <v>30</v>
      </c>
      <c r="J38" s="35" t="s">
        <v>128</v>
      </c>
      <c r="K38" s="19" t="s">
        <v>207</v>
      </c>
      <c r="L38" s="17" t="s">
        <v>167</v>
      </c>
      <c r="M38" s="7" t="s">
        <v>188</v>
      </c>
      <c r="N38" s="11"/>
    </row>
    <row r="39" spans="1:14" ht="77.25" thickBot="1">
      <c r="A39" s="13">
        <v>32</v>
      </c>
      <c r="B39" s="38" t="s">
        <v>169</v>
      </c>
      <c r="C39" s="5">
        <v>38231</v>
      </c>
      <c r="D39" s="11" t="s">
        <v>137</v>
      </c>
      <c r="E39" s="13" t="s">
        <v>18</v>
      </c>
      <c r="F39" s="13">
        <v>1</v>
      </c>
      <c r="G39" s="6">
        <v>60001.86</v>
      </c>
      <c r="H39" s="6">
        <v>3180.1</v>
      </c>
      <c r="I39" s="33" t="s">
        <v>30</v>
      </c>
      <c r="J39" s="35" t="s">
        <v>129</v>
      </c>
      <c r="K39" s="19" t="s">
        <v>207</v>
      </c>
      <c r="L39" s="17" t="s">
        <v>168</v>
      </c>
      <c r="M39" s="16" t="s">
        <v>181</v>
      </c>
      <c r="N39" s="13"/>
    </row>
    <row r="40" spans="1:14" ht="77.25" thickBot="1">
      <c r="A40" s="11">
        <v>33</v>
      </c>
      <c r="B40" s="17" t="s">
        <v>170</v>
      </c>
      <c r="C40" s="5">
        <v>38231</v>
      </c>
      <c r="D40" s="11" t="s">
        <v>137</v>
      </c>
      <c r="E40" s="11" t="s">
        <v>18</v>
      </c>
      <c r="F40" s="11">
        <v>1</v>
      </c>
      <c r="G40" s="6">
        <v>67319.16</v>
      </c>
      <c r="H40" s="6">
        <v>3567.92</v>
      </c>
      <c r="I40" s="33" t="s">
        <v>30</v>
      </c>
      <c r="J40" s="35" t="s">
        <v>130</v>
      </c>
      <c r="K40" s="19" t="s">
        <v>207</v>
      </c>
      <c r="L40" s="17" t="s">
        <v>169</v>
      </c>
      <c r="M40" s="7" t="s">
        <v>192</v>
      </c>
      <c r="N40" s="11"/>
    </row>
    <row r="41" spans="1:14" ht="77.25" thickBot="1">
      <c r="A41" s="11">
        <v>34</v>
      </c>
      <c r="B41" s="17" t="s">
        <v>363</v>
      </c>
      <c r="C41" s="5">
        <v>38231</v>
      </c>
      <c r="D41" s="11" t="s">
        <v>137</v>
      </c>
      <c r="E41" s="11" t="s">
        <v>18</v>
      </c>
      <c r="F41" s="11">
        <v>1</v>
      </c>
      <c r="G41" s="6">
        <v>61465.32</v>
      </c>
      <c r="H41" s="6">
        <v>3257.66</v>
      </c>
      <c r="I41" s="33" t="s">
        <v>30</v>
      </c>
      <c r="J41" s="35" t="s">
        <v>131</v>
      </c>
      <c r="K41" s="19" t="s">
        <v>207</v>
      </c>
      <c r="L41" s="17" t="s">
        <v>170</v>
      </c>
      <c r="M41" s="7" t="s">
        <v>188</v>
      </c>
      <c r="N41" s="11"/>
    </row>
    <row r="42" spans="1:14" ht="77.25" thickBot="1">
      <c r="A42" s="13">
        <v>35</v>
      </c>
      <c r="B42" s="38" t="s">
        <v>175</v>
      </c>
      <c r="C42" s="5">
        <v>38231</v>
      </c>
      <c r="D42" s="11" t="s">
        <v>137</v>
      </c>
      <c r="E42" s="13" t="s">
        <v>18</v>
      </c>
      <c r="F42" s="13">
        <v>1</v>
      </c>
      <c r="G42" s="6">
        <v>52684.56</v>
      </c>
      <c r="H42" s="6">
        <v>2792.28</v>
      </c>
      <c r="I42" s="33" t="s">
        <v>30</v>
      </c>
      <c r="J42" s="35" t="s">
        <v>132</v>
      </c>
      <c r="K42" s="19" t="s">
        <v>207</v>
      </c>
      <c r="L42" s="17" t="s">
        <v>366</v>
      </c>
      <c r="M42" s="16" t="s">
        <v>180</v>
      </c>
      <c r="N42" s="13"/>
    </row>
    <row r="43" spans="1:14" ht="82.5" customHeight="1" thickBot="1">
      <c r="A43" s="13">
        <v>36</v>
      </c>
      <c r="B43" s="38" t="s">
        <v>171</v>
      </c>
      <c r="C43" s="5">
        <v>38231</v>
      </c>
      <c r="D43" s="11" t="s">
        <v>137</v>
      </c>
      <c r="E43" s="13" t="s">
        <v>18</v>
      </c>
      <c r="F43" s="13">
        <v>1</v>
      </c>
      <c r="G43" s="6">
        <v>52684.56</v>
      </c>
      <c r="H43" s="6">
        <v>2792.28</v>
      </c>
      <c r="I43" s="33" t="s">
        <v>30</v>
      </c>
      <c r="J43" s="35" t="s">
        <v>133</v>
      </c>
      <c r="K43" s="19" t="s">
        <v>207</v>
      </c>
      <c r="L43" s="17" t="s">
        <v>175</v>
      </c>
      <c r="M43" s="16" t="s">
        <v>191</v>
      </c>
      <c r="N43" s="13"/>
    </row>
    <row r="44" spans="1:14" ht="77.25" thickBot="1">
      <c r="A44" s="13">
        <v>37</v>
      </c>
      <c r="B44" s="38" t="s">
        <v>172</v>
      </c>
      <c r="C44" s="5">
        <v>38231</v>
      </c>
      <c r="D44" s="11" t="s">
        <v>137</v>
      </c>
      <c r="E44" s="13" t="s">
        <v>18</v>
      </c>
      <c r="F44" s="13">
        <v>1</v>
      </c>
      <c r="G44" s="15">
        <v>60001.86</v>
      </c>
      <c r="H44" s="15">
        <v>3180.1</v>
      </c>
      <c r="I44" s="33" t="s">
        <v>30</v>
      </c>
      <c r="J44" s="35" t="s">
        <v>134</v>
      </c>
      <c r="K44" s="19" t="s">
        <v>207</v>
      </c>
      <c r="L44" s="17" t="s">
        <v>171</v>
      </c>
      <c r="M44" s="7" t="s">
        <v>180</v>
      </c>
      <c r="N44" s="13"/>
    </row>
    <row r="45" spans="1:14" ht="77.25" thickBot="1">
      <c r="A45" s="13">
        <v>38</v>
      </c>
      <c r="B45" s="38" t="s">
        <v>173</v>
      </c>
      <c r="C45" s="5">
        <v>38231</v>
      </c>
      <c r="D45" s="11" t="s">
        <v>137</v>
      </c>
      <c r="E45" s="13" t="s">
        <v>18</v>
      </c>
      <c r="F45" s="13">
        <v>1</v>
      </c>
      <c r="G45" s="15">
        <v>49757.64</v>
      </c>
      <c r="H45" s="15">
        <v>2637.15</v>
      </c>
      <c r="I45" s="33" t="s">
        <v>30</v>
      </c>
      <c r="J45" s="37" t="s">
        <v>135</v>
      </c>
      <c r="K45" s="19" t="s">
        <v>207</v>
      </c>
      <c r="L45" s="17" t="s">
        <v>172</v>
      </c>
      <c r="M45" s="7" t="s">
        <v>182</v>
      </c>
      <c r="N45" s="13"/>
    </row>
    <row r="46" spans="1:14" ht="77.25" thickBot="1">
      <c r="A46" s="11">
        <v>39</v>
      </c>
      <c r="B46" s="17" t="s">
        <v>174</v>
      </c>
      <c r="C46" s="5">
        <v>38231</v>
      </c>
      <c r="D46" s="11" t="s">
        <v>137</v>
      </c>
      <c r="E46" s="11" t="s">
        <v>18</v>
      </c>
      <c r="F46" s="11">
        <v>1</v>
      </c>
      <c r="G46" s="6">
        <v>49752.82</v>
      </c>
      <c r="H46" s="6">
        <v>3191.75</v>
      </c>
      <c r="I46" s="33" t="s">
        <v>30</v>
      </c>
      <c r="J46" s="37" t="s">
        <v>136</v>
      </c>
      <c r="K46" s="19" t="s">
        <v>207</v>
      </c>
      <c r="L46" s="17" t="s">
        <v>173</v>
      </c>
      <c r="M46" s="7" t="s">
        <v>182</v>
      </c>
      <c r="N46" s="11"/>
    </row>
    <row r="47" spans="1:14" ht="65.25" customHeight="1" thickBot="1">
      <c r="A47" s="13">
        <v>40</v>
      </c>
      <c r="B47" s="17" t="s">
        <v>260</v>
      </c>
      <c r="C47" s="5">
        <v>42736</v>
      </c>
      <c r="D47" s="11" t="s">
        <v>137</v>
      </c>
      <c r="E47" s="11" t="s">
        <v>18</v>
      </c>
      <c r="F47" s="11">
        <v>1</v>
      </c>
      <c r="G47" s="6">
        <v>138115.67000000001</v>
      </c>
      <c r="H47" s="6">
        <v>0</v>
      </c>
      <c r="I47" s="33" t="s">
        <v>30</v>
      </c>
      <c r="J47" s="37" t="s">
        <v>261</v>
      </c>
      <c r="K47" s="47" t="s">
        <v>262</v>
      </c>
      <c r="L47" s="48" t="s">
        <v>367</v>
      </c>
      <c r="M47" s="7" t="s">
        <v>263</v>
      </c>
      <c r="N47" s="11"/>
    </row>
    <row r="48" spans="1:14" ht="64.5" thickBot="1">
      <c r="A48" s="13">
        <v>41</v>
      </c>
      <c r="B48" s="17" t="s">
        <v>264</v>
      </c>
      <c r="C48" s="5">
        <v>42736</v>
      </c>
      <c r="D48" s="11" t="s">
        <v>137</v>
      </c>
      <c r="E48" s="11" t="s">
        <v>18</v>
      </c>
      <c r="F48" s="11">
        <v>1</v>
      </c>
      <c r="G48" s="6">
        <v>569814.23</v>
      </c>
      <c r="H48" s="6">
        <v>0</v>
      </c>
      <c r="I48" s="33" t="s">
        <v>30</v>
      </c>
      <c r="J48" s="37" t="s">
        <v>265</v>
      </c>
      <c r="K48" s="47" t="s">
        <v>266</v>
      </c>
      <c r="L48" s="48" t="s">
        <v>368</v>
      </c>
      <c r="M48" s="7" t="s">
        <v>267</v>
      </c>
      <c r="N48" s="11"/>
    </row>
    <row r="49" spans="1:14" ht="64.5" thickBot="1">
      <c r="A49" s="13">
        <v>42</v>
      </c>
      <c r="B49" s="17" t="s">
        <v>268</v>
      </c>
      <c r="C49" s="5">
        <v>42736</v>
      </c>
      <c r="D49" s="11" t="s">
        <v>137</v>
      </c>
      <c r="E49" s="11" t="s">
        <v>18</v>
      </c>
      <c r="F49" s="11">
        <v>1</v>
      </c>
      <c r="G49" s="6">
        <v>473419.73</v>
      </c>
      <c r="H49" s="6">
        <v>0</v>
      </c>
      <c r="I49" s="33" t="s">
        <v>30</v>
      </c>
      <c r="J49" s="37" t="s">
        <v>269</v>
      </c>
      <c r="K49" s="47" t="s">
        <v>270</v>
      </c>
      <c r="L49" s="48" t="s">
        <v>369</v>
      </c>
      <c r="M49" s="7" t="s">
        <v>364</v>
      </c>
      <c r="N49" s="11"/>
    </row>
    <row r="50" spans="1:14" ht="64.5" thickBot="1">
      <c r="A50" s="13">
        <v>43</v>
      </c>
      <c r="B50" s="17" t="s">
        <v>271</v>
      </c>
      <c r="C50" s="5">
        <v>42736</v>
      </c>
      <c r="D50" s="11" t="s">
        <v>137</v>
      </c>
      <c r="E50" s="11" t="s">
        <v>18</v>
      </c>
      <c r="F50" s="11">
        <v>1</v>
      </c>
      <c r="G50" s="6">
        <v>385418.74</v>
      </c>
      <c r="H50" s="6">
        <v>0</v>
      </c>
      <c r="I50" s="33" t="s">
        <v>30</v>
      </c>
      <c r="J50" s="37" t="s">
        <v>272</v>
      </c>
      <c r="K50" s="47" t="s">
        <v>273</v>
      </c>
      <c r="L50" s="48" t="s">
        <v>370</v>
      </c>
      <c r="M50" s="7" t="s">
        <v>274</v>
      </c>
      <c r="N50" s="11"/>
    </row>
    <row r="51" spans="1:14" ht="75.75" customHeight="1" thickBot="1">
      <c r="A51" s="13">
        <v>44</v>
      </c>
      <c r="B51" s="17" t="s">
        <v>275</v>
      </c>
      <c r="C51" s="5">
        <v>42736</v>
      </c>
      <c r="D51" s="66" t="s">
        <v>137</v>
      </c>
      <c r="E51" s="66" t="s">
        <v>18</v>
      </c>
      <c r="F51" s="66">
        <v>1</v>
      </c>
      <c r="G51" s="53">
        <v>641632.44999999995</v>
      </c>
      <c r="H51" s="53">
        <v>0</v>
      </c>
      <c r="I51" s="67" t="s">
        <v>30</v>
      </c>
      <c r="J51" s="68" t="s">
        <v>276</v>
      </c>
      <c r="K51" s="47" t="s">
        <v>277</v>
      </c>
      <c r="L51" s="48" t="s">
        <v>371</v>
      </c>
      <c r="M51" s="7" t="s">
        <v>365</v>
      </c>
      <c r="N51" s="11"/>
    </row>
    <row r="52" spans="1:14" ht="64.5" thickBot="1">
      <c r="A52" s="13">
        <v>45</v>
      </c>
      <c r="B52" s="17" t="s">
        <v>278</v>
      </c>
      <c r="C52" s="5">
        <v>42736</v>
      </c>
      <c r="D52" s="11" t="s">
        <v>137</v>
      </c>
      <c r="E52" s="11" t="s">
        <v>18</v>
      </c>
      <c r="F52" s="11">
        <v>1</v>
      </c>
      <c r="G52" s="6">
        <v>347866.59</v>
      </c>
      <c r="H52" s="6">
        <v>0</v>
      </c>
      <c r="I52" s="33" t="s">
        <v>30</v>
      </c>
      <c r="J52" s="37" t="s">
        <v>279</v>
      </c>
      <c r="K52" s="47" t="s">
        <v>280</v>
      </c>
      <c r="L52" s="48" t="s">
        <v>372</v>
      </c>
      <c r="M52" s="7" t="s">
        <v>281</v>
      </c>
      <c r="N52" s="11"/>
    </row>
    <row r="53" spans="1:14">
      <c r="A53" s="1"/>
      <c r="B53" s="39"/>
      <c r="C53" s="14"/>
      <c r="D53" s="43" t="s">
        <v>257</v>
      </c>
      <c r="E53" s="43"/>
      <c r="F53" s="44"/>
      <c r="G53" s="45">
        <f>SUM(G8:G52)</f>
        <v>4723646.8500000006</v>
      </c>
      <c r="H53" s="45">
        <f>SUM(H8:H52)</f>
        <v>114260.64000000003</v>
      </c>
      <c r="I53" s="46"/>
      <c r="J53" s="18"/>
      <c r="K53" s="19"/>
      <c r="L53" s="13"/>
      <c r="M53" s="16"/>
      <c r="N53" s="13"/>
    </row>
    <row r="54" spans="1:14" ht="63.75">
      <c r="A54" s="1">
        <v>46</v>
      </c>
      <c r="B54" s="38" t="s">
        <v>200</v>
      </c>
      <c r="C54" s="14">
        <v>39783</v>
      </c>
      <c r="D54" s="13" t="s">
        <v>193</v>
      </c>
      <c r="E54" s="13" t="s">
        <v>18</v>
      </c>
      <c r="F54" s="13">
        <v>1</v>
      </c>
      <c r="G54" s="15">
        <v>159037</v>
      </c>
      <c r="H54" s="15">
        <v>0</v>
      </c>
      <c r="I54" s="31" t="s">
        <v>194</v>
      </c>
      <c r="J54" s="18" t="s">
        <v>35</v>
      </c>
      <c r="K54" s="12" t="s">
        <v>205</v>
      </c>
      <c r="L54" s="13" t="s">
        <v>285</v>
      </c>
      <c r="M54" s="16" t="s">
        <v>202</v>
      </c>
      <c r="N54" s="13"/>
    </row>
    <row r="55" spans="1:14" ht="63.75">
      <c r="A55" s="1">
        <v>47</v>
      </c>
      <c r="B55" s="17" t="s">
        <v>201</v>
      </c>
      <c r="C55" s="14">
        <v>39783</v>
      </c>
      <c r="D55" s="13" t="s">
        <v>193</v>
      </c>
      <c r="E55" s="13" t="s">
        <v>18</v>
      </c>
      <c r="F55" s="13">
        <v>1</v>
      </c>
      <c r="G55" s="15">
        <v>164541</v>
      </c>
      <c r="H55" s="15">
        <v>0</v>
      </c>
      <c r="I55" s="31" t="s">
        <v>194</v>
      </c>
      <c r="J55" s="18" t="s">
        <v>34</v>
      </c>
      <c r="K55" s="12" t="s">
        <v>206</v>
      </c>
      <c r="L55" s="13" t="s">
        <v>286</v>
      </c>
      <c r="M55" s="16" t="s">
        <v>203</v>
      </c>
      <c r="N55" s="13"/>
    </row>
    <row r="56" spans="1:14" ht="76.5">
      <c r="A56" s="1">
        <v>48</v>
      </c>
      <c r="B56" s="38" t="s">
        <v>204</v>
      </c>
      <c r="C56" s="14">
        <v>40598</v>
      </c>
      <c r="D56" s="13" t="s">
        <v>195</v>
      </c>
      <c r="E56" s="13" t="s">
        <v>18</v>
      </c>
      <c r="F56" s="13">
        <v>1</v>
      </c>
      <c r="G56" s="20">
        <v>938181.24</v>
      </c>
      <c r="H56" s="15">
        <v>938181.24</v>
      </c>
      <c r="I56" s="12" t="s">
        <v>198</v>
      </c>
      <c r="J56" s="18" t="s">
        <v>196</v>
      </c>
      <c r="K56" s="19" t="s">
        <v>197</v>
      </c>
      <c r="L56" s="38" t="str">
        <f>B56</f>
        <v>02.11</v>
      </c>
      <c r="M56" s="16" t="s">
        <v>199</v>
      </c>
      <c r="N56" s="13"/>
    </row>
    <row r="57" spans="1:14" ht="76.5">
      <c r="A57" s="1">
        <v>49</v>
      </c>
      <c r="B57" s="17" t="s">
        <v>226</v>
      </c>
      <c r="C57" s="14">
        <v>38718</v>
      </c>
      <c r="D57" s="13" t="s">
        <v>225</v>
      </c>
      <c r="E57" s="13" t="s">
        <v>18</v>
      </c>
      <c r="F57" s="13">
        <v>1</v>
      </c>
      <c r="G57" s="20">
        <v>617824.76</v>
      </c>
      <c r="H57" s="15">
        <v>508898.81</v>
      </c>
      <c r="I57" s="33" t="s">
        <v>30</v>
      </c>
      <c r="J57" s="18" t="s">
        <v>222</v>
      </c>
      <c r="K57" s="19" t="s">
        <v>223</v>
      </c>
      <c r="L57" s="38" t="str">
        <f>B57</f>
        <v>010.2</v>
      </c>
      <c r="M57" s="7" t="s">
        <v>224</v>
      </c>
      <c r="N57" s="13"/>
    </row>
    <row r="58" spans="1:14">
      <c r="A58" s="1"/>
      <c r="B58" s="17"/>
      <c r="C58" s="14"/>
      <c r="D58" s="13"/>
      <c r="E58" s="13"/>
      <c r="F58" s="13"/>
      <c r="G58" s="20"/>
      <c r="H58" s="15"/>
      <c r="I58" s="33"/>
      <c r="J58" s="18"/>
      <c r="K58" s="19"/>
      <c r="L58" s="13"/>
      <c r="M58" s="7"/>
      <c r="N58" s="13"/>
    </row>
    <row r="59" spans="1:14" ht="63.75">
      <c r="A59" s="1">
        <v>51</v>
      </c>
      <c r="B59" s="17" t="s">
        <v>242</v>
      </c>
      <c r="C59" s="14">
        <v>42736</v>
      </c>
      <c r="D59" s="19" t="s">
        <v>243</v>
      </c>
      <c r="E59" s="13" t="s">
        <v>18</v>
      </c>
      <c r="F59" s="13">
        <v>1</v>
      </c>
      <c r="G59" s="20">
        <v>533392.93999999994</v>
      </c>
      <c r="H59" s="15">
        <f>G59</f>
        <v>533392.93999999994</v>
      </c>
      <c r="I59" s="33" t="s">
        <v>30</v>
      </c>
      <c r="J59" s="18" t="s">
        <v>244</v>
      </c>
      <c r="K59" s="19" t="s">
        <v>245</v>
      </c>
      <c r="L59" s="13" t="s">
        <v>282</v>
      </c>
      <c r="M59" s="7" t="s">
        <v>254</v>
      </c>
      <c r="N59" s="13"/>
    </row>
    <row r="60" spans="1:14" ht="63.75">
      <c r="A60" s="1">
        <v>52</v>
      </c>
      <c r="B60" s="17" t="s">
        <v>246</v>
      </c>
      <c r="C60" s="14">
        <v>42736</v>
      </c>
      <c r="D60" s="19" t="s">
        <v>247</v>
      </c>
      <c r="E60" s="13" t="s">
        <v>18</v>
      </c>
      <c r="F60" s="13">
        <v>1</v>
      </c>
      <c r="G60" s="20">
        <v>243983.26</v>
      </c>
      <c r="H60" s="15">
        <f>G60</f>
        <v>243983.26</v>
      </c>
      <c r="I60" s="33" t="s">
        <v>30</v>
      </c>
      <c r="J60" s="18" t="s">
        <v>249</v>
      </c>
      <c r="K60" s="19" t="s">
        <v>248</v>
      </c>
      <c r="L60" s="13" t="s">
        <v>283</v>
      </c>
      <c r="M60" s="7" t="s">
        <v>255</v>
      </c>
      <c r="N60" s="13"/>
    </row>
    <row r="61" spans="1:14" ht="63.75">
      <c r="A61" s="1">
        <v>53</v>
      </c>
      <c r="B61" s="17" t="s">
        <v>250</v>
      </c>
      <c r="C61" s="14">
        <v>42736</v>
      </c>
      <c r="D61" s="19" t="s">
        <v>251</v>
      </c>
      <c r="E61" s="13" t="s">
        <v>18</v>
      </c>
      <c r="F61" s="13">
        <v>1</v>
      </c>
      <c r="G61" s="20">
        <v>242183.54</v>
      </c>
      <c r="H61" s="15">
        <f>G61</f>
        <v>242183.54</v>
      </c>
      <c r="I61" s="33" t="s">
        <v>30</v>
      </c>
      <c r="J61" s="18" t="s">
        <v>252</v>
      </c>
      <c r="K61" s="19" t="s">
        <v>253</v>
      </c>
      <c r="L61" s="13" t="s">
        <v>284</v>
      </c>
      <c r="M61" s="7" t="s">
        <v>256</v>
      </c>
      <c r="N61" s="13"/>
    </row>
    <row r="62" spans="1:14" ht="63.75">
      <c r="A62" s="1">
        <v>54</v>
      </c>
      <c r="B62" s="17" t="s">
        <v>357</v>
      </c>
      <c r="C62" s="14">
        <v>42736</v>
      </c>
      <c r="D62" s="19" t="s">
        <v>354</v>
      </c>
      <c r="E62" s="13" t="s">
        <v>18</v>
      </c>
      <c r="F62" s="13">
        <v>1</v>
      </c>
      <c r="G62" s="20">
        <v>1468629.06</v>
      </c>
      <c r="H62" s="15">
        <v>0</v>
      </c>
      <c r="I62" s="33" t="s">
        <v>30</v>
      </c>
      <c r="J62" s="18" t="s">
        <v>358</v>
      </c>
      <c r="K62" s="19" t="s">
        <v>356</v>
      </c>
      <c r="L62" s="13" t="s">
        <v>355</v>
      </c>
      <c r="M62" s="7" t="s">
        <v>359</v>
      </c>
      <c r="N62" s="13"/>
    </row>
    <row r="63" spans="1:14">
      <c r="A63" s="1"/>
      <c r="B63" s="17"/>
      <c r="C63" s="14"/>
      <c r="D63" s="19"/>
      <c r="E63" s="13"/>
      <c r="F63" s="65">
        <f>G56+G55+G54</f>
        <v>1261759.24</v>
      </c>
      <c r="G63" s="20">
        <f>G62+G61+G60+G59+G56+G55+G54</f>
        <v>3749948.04</v>
      </c>
      <c r="H63" s="20">
        <f>H62+H61+H60+H59+H56+H55+H54</f>
        <v>1957740.98</v>
      </c>
      <c r="I63" s="33"/>
      <c r="J63" s="18"/>
      <c r="K63" s="19"/>
      <c r="L63" s="13"/>
      <c r="M63" s="7"/>
      <c r="N63" s="13"/>
    </row>
    <row r="64" spans="1:14" ht="51">
      <c r="A64" s="1">
        <v>55</v>
      </c>
      <c r="B64" s="17" t="s">
        <v>360</v>
      </c>
      <c r="C64" s="14">
        <v>42705</v>
      </c>
      <c r="D64" s="19" t="s">
        <v>361</v>
      </c>
      <c r="E64" s="13" t="s">
        <v>18</v>
      </c>
      <c r="F64" s="13">
        <v>1</v>
      </c>
      <c r="G64" s="20">
        <v>260000</v>
      </c>
      <c r="H64" s="20">
        <v>148571.51999999999</v>
      </c>
      <c r="I64" s="33" t="s">
        <v>30</v>
      </c>
      <c r="J64" s="18" t="s">
        <v>358</v>
      </c>
      <c r="K64" s="19" t="s">
        <v>362</v>
      </c>
      <c r="L64" s="13"/>
      <c r="M64" s="7"/>
      <c r="N64" s="13"/>
    </row>
    <row r="65" spans="1:14" ht="76.5">
      <c r="A65" s="1">
        <v>56</v>
      </c>
      <c r="B65" s="17" t="s">
        <v>227</v>
      </c>
      <c r="C65" s="5">
        <v>39630</v>
      </c>
      <c r="D65" s="13" t="s">
        <v>2</v>
      </c>
      <c r="E65" s="11" t="s">
        <v>3</v>
      </c>
      <c r="F65" s="11">
        <v>35.4</v>
      </c>
      <c r="G65" s="6">
        <v>2043986</v>
      </c>
      <c r="H65" s="53">
        <v>41495.85</v>
      </c>
      <c r="I65" s="12" t="s">
        <v>221</v>
      </c>
      <c r="J65" s="18"/>
      <c r="K65" s="19" t="s">
        <v>207</v>
      </c>
      <c r="L65" s="38" t="str">
        <f>B65</f>
        <v>03.1</v>
      </c>
      <c r="M65" s="7"/>
      <c r="N65" s="13"/>
    </row>
    <row r="66" spans="1:14" ht="76.5">
      <c r="A66" s="1">
        <v>57</v>
      </c>
      <c r="B66" s="17" t="s">
        <v>234</v>
      </c>
      <c r="C66" s="14">
        <v>41745</v>
      </c>
      <c r="D66" s="19" t="s">
        <v>237</v>
      </c>
      <c r="E66" s="13" t="s">
        <v>5</v>
      </c>
      <c r="F66" s="13">
        <v>466.1</v>
      </c>
      <c r="G66" s="20">
        <v>971417</v>
      </c>
      <c r="H66" s="15">
        <v>0</v>
      </c>
      <c r="I66" s="12" t="s">
        <v>221</v>
      </c>
      <c r="J66" s="18" t="s">
        <v>85</v>
      </c>
      <c r="K66" s="19" t="s">
        <v>233</v>
      </c>
      <c r="L66" s="38" t="str">
        <f t="shared" ref="L66:L71" si="1">B66</f>
        <v>03.11</v>
      </c>
      <c r="M66" s="7"/>
      <c r="N66" s="13"/>
    </row>
    <row r="67" spans="1:14" ht="76.5">
      <c r="A67" s="1">
        <v>58</v>
      </c>
      <c r="B67" s="17" t="s">
        <v>235</v>
      </c>
      <c r="C67" s="14">
        <v>41745</v>
      </c>
      <c r="D67" s="19" t="s">
        <v>237</v>
      </c>
      <c r="E67" s="13" t="s">
        <v>5</v>
      </c>
      <c r="F67" s="13">
        <v>654.63</v>
      </c>
      <c r="G67" s="20">
        <v>4340752</v>
      </c>
      <c r="H67" s="15">
        <v>0</v>
      </c>
      <c r="I67" s="12" t="s">
        <v>221</v>
      </c>
      <c r="J67" s="18" t="s">
        <v>228</v>
      </c>
      <c r="K67" s="19" t="s">
        <v>233</v>
      </c>
      <c r="L67" s="38" t="str">
        <f t="shared" si="1"/>
        <v>03.12</v>
      </c>
      <c r="M67" s="7"/>
      <c r="N67" s="13"/>
    </row>
    <row r="68" spans="1:14" ht="76.5">
      <c r="A68" s="1">
        <v>59</v>
      </c>
      <c r="B68" s="17" t="s">
        <v>236</v>
      </c>
      <c r="C68" s="14">
        <v>41745</v>
      </c>
      <c r="D68" s="19" t="s">
        <v>4</v>
      </c>
      <c r="E68" s="1" t="s">
        <v>5</v>
      </c>
      <c r="F68" s="1">
        <v>267.89999999999998</v>
      </c>
      <c r="G68" s="2">
        <v>1849406.04</v>
      </c>
      <c r="H68" s="1">
        <v>1631505.26</v>
      </c>
      <c r="I68" s="12" t="s">
        <v>221</v>
      </c>
      <c r="J68" s="11" t="s">
        <v>85</v>
      </c>
      <c r="K68" s="19" t="s">
        <v>233</v>
      </c>
      <c r="L68" s="38" t="str">
        <f t="shared" si="1"/>
        <v>03.13</v>
      </c>
      <c r="M68" s="1"/>
      <c r="N68" s="1"/>
    </row>
    <row r="69" spans="1:14" ht="68.25">
      <c r="A69" s="1">
        <v>60</v>
      </c>
      <c r="B69" s="17" t="s">
        <v>231</v>
      </c>
      <c r="C69" s="4">
        <v>42309</v>
      </c>
      <c r="D69" s="19" t="s">
        <v>229</v>
      </c>
      <c r="E69" s="1" t="s">
        <v>18</v>
      </c>
      <c r="F69" s="1">
        <v>1</v>
      </c>
      <c r="G69" s="1">
        <v>123010</v>
      </c>
      <c r="H69" s="1">
        <v>0</v>
      </c>
      <c r="I69" s="12" t="s">
        <v>221</v>
      </c>
      <c r="J69" s="12" t="s">
        <v>238</v>
      </c>
      <c r="K69" s="41" t="s">
        <v>230</v>
      </c>
      <c r="L69" s="38" t="str">
        <f t="shared" si="1"/>
        <v>03.3</v>
      </c>
      <c r="M69" s="42" t="s">
        <v>232</v>
      </c>
      <c r="N69" s="3"/>
    </row>
    <row r="70" spans="1:14" ht="68.25">
      <c r="A70" s="1">
        <v>61</v>
      </c>
      <c r="B70" s="17" t="s">
        <v>239</v>
      </c>
      <c r="C70" s="4">
        <v>42309</v>
      </c>
      <c r="D70" s="19" t="s">
        <v>229</v>
      </c>
      <c r="E70" s="1" t="s">
        <v>18</v>
      </c>
      <c r="F70" s="1">
        <v>1</v>
      </c>
      <c r="G70" s="1">
        <v>123010</v>
      </c>
      <c r="H70" s="1">
        <v>0</v>
      </c>
      <c r="I70" s="12" t="s">
        <v>221</v>
      </c>
      <c r="J70" s="12" t="s">
        <v>240</v>
      </c>
      <c r="K70" s="41" t="s">
        <v>230</v>
      </c>
      <c r="L70" s="38" t="str">
        <f t="shared" si="1"/>
        <v>03.4</v>
      </c>
      <c r="M70" s="42" t="s">
        <v>232</v>
      </c>
      <c r="N70" s="3"/>
    </row>
    <row r="71" spans="1:14" ht="68.25">
      <c r="A71" s="1">
        <v>62</v>
      </c>
      <c r="B71" s="17" t="s">
        <v>335</v>
      </c>
      <c r="C71" s="4">
        <v>42309</v>
      </c>
      <c r="D71" s="19" t="s">
        <v>229</v>
      </c>
      <c r="E71" s="1" t="s">
        <v>18</v>
      </c>
      <c r="F71" s="1">
        <v>1</v>
      </c>
      <c r="G71" s="1">
        <v>123010</v>
      </c>
      <c r="H71" s="1">
        <v>0</v>
      </c>
      <c r="I71" s="12" t="s">
        <v>221</v>
      </c>
      <c r="J71" s="12" t="s">
        <v>241</v>
      </c>
      <c r="K71" s="41" t="s">
        <v>230</v>
      </c>
      <c r="L71" s="38" t="str">
        <f t="shared" si="1"/>
        <v>03.5</v>
      </c>
      <c r="M71" s="42" t="s">
        <v>232</v>
      </c>
      <c r="N71" s="3"/>
    </row>
    <row r="72" spans="1:14" s="59" customFormat="1" ht="68.25">
      <c r="A72" s="55">
        <v>63</v>
      </c>
      <c r="B72" s="49" t="s">
        <v>336</v>
      </c>
      <c r="C72" s="56">
        <v>42644</v>
      </c>
      <c r="D72" s="33" t="s">
        <v>337</v>
      </c>
      <c r="E72" s="55" t="s">
        <v>18</v>
      </c>
      <c r="F72" s="55">
        <v>1</v>
      </c>
      <c r="G72" s="55">
        <v>82780</v>
      </c>
      <c r="H72" s="55">
        <v>0</v>
      </c>
      <c r="I72" s="33" t="s">
        <v>221</v>
      </c>
      <c r="J72" s="33" t="s">
        <v>338</v>
      </c>
      <c r="K72" s="57" t="s">
        <v>340</v>
      </c>
      <c r="L72" s="49" t="str">
        <f t="shared" ref="L72" si="2">B72</f>
        <v>03.6</v>
      </c>
      <c r="M72" s="57" t="s">
        <v>339</v>
      </c>
      <c r="N72" s="58"/>
    </row>
    <row r="73" spans="1:14" s="59" customFormat="1" ht="68.25">
      <c r="A73" s="55">
        <v>64</v>
      </c>
      <c r="B73" s="49" t="s">
        <v>341</v>
      </c>
      <c r="C73" s="56">
        <v>42644</v>
      </c>
      <c r="D73" s="33" t="s">
        <v>342</v>
      </c>
      <c r="E73" s="55" t="s">
        <v>18</v>
      </c>
      <c r="F73" s="55">
        <v>1</v>
      </c>
      <c r="G73" s="55">
        <v>45960</v>
      </c>
      <c r="H73" s="55">
        <v>0</v>
      </c>
      <c r="I73" s="33" t="s">
        <v>221</v>
      </c>
      <c r="J73" s="33" t="s">
        <v>343</v>
      </c>
      <c r="K73" s="57" t="s">
        <v>340</v>
      </c>
      <c r="L73" s="49" t="str">
        <f t="shared" ref="L73" si="3">B73</f>
        <v>03.7</v>
      </c>
      <c r="M73" s="57" t="s">
        <v>344</v>
      </c>
      <c r="N73" s="58"/>
    </row>
    <row r="74" spans="1:14" s="59" customFormat="1" ht="68.25">
      <c r="A74" s="55">
        <v>65</v>
      </c>
      <c r="B74" s="49" t="s">
        <v>345</v>
      </c>
      <c r="C74" s="56">
        <v>42644</v>
      </c>
      <c r="D74" s="33" t="s">
        <v>346</v>
      </c>
      <c r="E74" s="55" t="s">
        <v>18</v>
      </c>
      <c r="F74" s="55">
        <v>1</v>
      </c>
      <c r="G74" s="55">
        <v>45960</v>
      </c>
      <c r="H74" s="55">
        <v>0</v>
      </c>
      <c r="I74" s="33" t="s">
        <v>221</v>
      </c>
      <c r="J74" s="33" t="s">
        <v>350</v>
      </c>
      <c r="K74" s="57" t="s">
        <v>340</v>
      </c>
      <c r="L74" s="49" t="str">
        <f t="shared" ref="L74:L75" si="4">B74</f>
        <v>03.8</v>
      </c>
      <c r="M74" s="57" t="s">
        <v>344</v>
      </c>
      <c r="N74" s="58"/>
    </row>
    <row r="75" spans="1:14" s="59" customFormat="1" ht="68.25">
      <c r="A75" s="55">
        <v>66</v>
      </c>
      <c r="B75" s="49" t="s">
        <v>347</v>
      </c>
      <c r="C75" s="56">
        <v>42644</v>
      </c>
      <c r="D75" s="33" t="s">
        <v>349</v>
      </c>
      <c r="E75" s="55" t="s">
        <v>18</v>
      </c>
      <c r="F75" s="55">
        <v>1</v>
      </c>
      <c r="G75" s="55">
        <v>45960</v>
      </c>
      <c r="H75" s="55">
        <v>0</v>
      </c>
      <c r="I75" s="33" t="s">
        <v>221</v>
      </c>
      <c r="J75" s="33" t="s">
        <v>351</v>
      </c>
      <c r="K75" s="57" t="s">
        <v>340</v>
      </c>
      <c r="L75" s="49" t="str">
        <f t="shared" si="4"/>
        <v>03.9</v>
      </c>
      <c r="M75" s="57" t="s">
        <v>344</v>
      </c>
      <c r="N75" s="58"/>
    </row>
    <row r="76" spans="1:14" s="59" customFormat="1" ht="68.25">
      <c r="A76" s="55">
        <v>67</v>
      </c>
      <c r="B76" s="49" t="s">
        <v>348</v>
      </c>
      <c r="C76" s="56">
        <v>42644</v>
      </c>
      <c r="D76" s="33" t="s">
        <v>352</v>
      </c>
      <c r="E76" s="55" t="s">
        <v>18</v>
      </c>
      <c r="F76" s="55">
        <v>1</v>
      </c>
      <c r="G76" s="55">
        <v>45960</v>
      </c>
      <c r="H76" s="55">
        <v>0</v>
      </c>
      <c r="I76" s="33" t="s">
        <v>221</v>
      </c>
      <c r="J76" s="33" t="s">
        <v>26</v>
      </c>
      <c r="K76" s="57" t="s">
        <v>340</v>
      </c>
      <c r="L76" s="49" t="str">
        <f t="shared" ref="L76" si="5">B76</f>
        <v>03.10</v>
      </c>
      <c r="M76" s="57" t="s">
        <v>344</v>
      </c>
      <c r="N76" s="58"/>
    </row>
    <row r="77" spans="1:14" s="59" customFormat="1" ht="68.25">
      <c r="A77" s="55">
        <v>68</v>
      </c>
      <c r="B77" s="49" t="s">
        <v>348</v>
      </c>
      <c r="C77" s="56">
        <v>42644</v>
      </c>
      <c r="D77" s="33" t="s">
        <v>353</v>
      </c>
      <c r="E77" s="55" t="s">
        <v>18</v>
      </c>
      <c r="F77" s="55">
        <v>1</v>
      </c>
      <c r="G77" s="55">
        <v>45960</v>
      </c>
      <c r="H77" s="55">
        <v>0</v>
      </c>
      <c r="I77" s="33" t="s">
        <v>221</v>
      </c>
      <c r="J77" s="33" t="s">
        <v>91</v>
      </c>
      <c r="K77" s="57" t="s">
        <v>340</v>
      </c>
      <c r="L77" s="49" t="s">
        <v>377</v>
      </c>
      <c r="M77" s="57" t="s">
        <v>344</v>
      </c>
      <c r="N77" s="58"/>
    </row>
    <row r="78" spans="1:14">
      <c r="A78" s="1"/>
      <c r="B78" s="1"/>
      <c r="C78" s="1" t="s">
        <v>6</v>
      </c>
      <c r="D78" s="1"/>
      <c r="E78" s="1"/>
      <c r="F78" s="1"/>
      <c r="G78" s="8">
        <f>SUM(G54:G77)</f>
        <v>18264891.879999999</v>
      </c>
      <c r="H78" s="8">
        <f>SUM(H54:H77)</f>
        <v>6245953.3999999985</v>
      </c>
      <c r="I78" s="1"/>
      <c r="J78" s="1"/>
      <c r="K78" s="1"/>
      <c r="L78" s="1"/>
      <c r="M78" s="1"/>
      <c r="N78" s="1"/>
    </row>
    <row r="79" spans="1:14" ht="63.75">
      <c r="A79" s="1">
        <v>69</v>
      </c>
      <c r="B79" s="49" t="s">
        <v>316</v>
      </c>
      <c r="C79" s="28">
        <v>41821</v>
      </c>
      <c r="D79" s="29" t="s">
        <v>22</v>
      </c>
      <c r="E79" s="27" t="s">
        <v>20</v>
      </c>
      <c r="F79" s="25" t="s">
        <v>23</v>
      </c>
      <c r="G79" s="30">
        <v>37658450</v>
      </c>
      <c r="H79" s="30">
        <v>0</v>
      </c>
      <c r="I79" s="31" t="s">
        <v>27</v>
      </c>
      <c r="J79" s="32" t="s">
        <v>26</v>
      </c>
      <c r="K79" s="33" t="s">
        <v>25</v>
      </c>
      <c r="L79" s="25" t="s">
        <v>24</v>
      </c>
      <c r="M79" s="26" t="s">
        <v>287</v>
      </c>
      <c r="N79" s="11"/>
    </row>
    <row r="80" spans="1:14" ht="63.75">
      <c r="A80" s="1">
        <v>70</v>
      </c>
      <c r="B80" s="49" t="s">
        <v>317</v>
      </c>
      <c r="C80" s="28">
        <v>41821</v>
      </c>
      <c r="D80" s="29" t="s">
        <v>22</v>
      </c>
      <c r="E80" s="27" t="s">
        <v>20</v>
      </c>
      <c r="F80" s="25" t="s">
        <v>33</v>
      </c>
      <c r="G80" s="30">
        <v>20864760</v>
      </c>
      <c r="H80" s="30">
        <v>0</v>
      </c>
      <c r="I80" s="31" t="s">
        <v>32</v>
      </c>
      <c r="J80" s="32" t="s">
        <v>85</v>
      </c>
      <c r="K80" s="33" t="s">
        <v>90</v>
      </c>
      <c r="L80" s="25" t="s">
        <v>31</v>
      </c>
      <c r="M80" s="26" t="s">
        <v>287</v>
      </c>
      <c r="N80" s="13"/>
    </row>
    <row r="81" spans="1:14" ht="63.75">
      <c r="A81" s="1">
        <v>71</v>
      </c>
      <c r="B81" s="49" t="s">
        <v>318</v>
      </c>
      <c r="C81" s="28">
        <v>41821</v>
      </c>
      <c r="D81" s="29" t="s">
        <v>22</v>
      </c>
      <c r="E81" s="27" t="s">
        <v>20</v>
      </c>
      <c r="F81" s="25" t="s">
        <v>39</v>
      </c>
      <c r="G81" s="30">
        <v>3094350</v>
      </c>
      <c r="H81" s="30">
        <v>0</v>
      </c>
      <c r="I81" s="31" t="s">
        <v>60</v>
      </c>
      <c r="J81" s="32" t="s">
        <v>85</v>
      </c>
      <c r="K81" s="33" t="s">
        <v>87</v>
      </c>
      <c r="L81" s="25" t="s">
        <v>38</v>
      </c>
      <c r="M81" s="26" t="s">
        <v>287</v>
      </c>
      <c r="N81" s="11"/>
    </row>
    <row r="82" spans="1:14" ht="63.75">
      <c r="A82" s="1">
        <v>72</v>
      </c>
      <c r="B82" s="49" t="s">
        <v>319</v>
      </c>
      <c r="C82" s="28">
        <v>41821</v>
      </c>
      <c r="D82" s="29" t="s">
        <v>22</v>
      </c>
      <c r="E82" s="27" t="s">
        <v>20</v>
      </c>
      <c r="F82" s="25" t="s">
        <v>41</v>
      </c>
      <c r="G82" s="30">
        <v>2050270</v>
      </c>
      <c r="H82" s="30">
        <v>0</v>
      </c>
      <c r="I82" s="31" t="s">
        <v>61</v>
      </c>
      <c r="J82" s="32" t="s">
        <v>91</v>
      </c>
      <c r="K82" s="33" t="s">
        <v>94</v>
      </c>
      <c r="L82" s="25" t="s">
        <v>40</v>
      </c>
      <c r="M82" s="26" t="s">
        <v>287</v>
      </c>
      <c r="N82" s="11"/>
    </row>
    <row r="83" spans="1:14" ht="63.75">
      <c r="A83" s="1">
        <v>73</v>
      </c>
      <c r="B83" s="49" t="s">
        <v>320</v>
      </c>
      <c r="C83" s="28">
        <v>41821</v>
      </c>
      <c r="D83" s="29" t="s">
        <v>22</v>
      </c>
      <c r="E83" s="27" t="s">
        <v>20</v>
      </c>
      <c r="F83" s="25" t="s">
        <v>43</v>
      </c>
      <c r="G83" s="30">
        <v>1279840</v>
      </c>
      <c r="H83" s="30">
        <v>0</v>
      </c>
      <c r="I83" s="31" t="s">
        <v>62</v>
      </c>
      <c r="J83" s="32" t="s">
        <v>80</v>
      </c>
      <c r="K83" s="33" t="s">
        <v>86</v>
      </c>
      <c r="L83" s="25" t="s">
        <v>42</v>
      </c>
      <c r="M83" s="26" t="s">
        <v>287</v>
      </c>
      <c r="N83" s="11"/>
    </row>
    <row r="84" spans="1:14" ht="63.75">
      <c r="A84" s="1">
        <v>74</v>
      </c>
      <c r="B84" s="49" t="s">
        <v>321</v>
      </c>
      <c r="C84" s="28">
        <v>41821</v>
      </c>
      <c r="D84" s="29" t="s">
        <v>22</v>
      </c>
      <c r="E84" s="27" t="s">
        <v>20</v>
      </c>
      <c r="F84" s="25" t="s">
        <v>74</v>
      </c>
      <c r="G84" s="30">
        <v>5043596.84</v>
      </c>
      <c r="H84" s="30">
        <v>0</v>
      </c>
      <c r="I84" s="31" t="s">
        <v>63</v>
      </c>
      <c r="J84" s="32" t="s">
        <v>80</v>
      </c>
      <c r="K84" s="33" t="s">
        <v>96</v>
      </c>
      <c r="L84" s="25" t="s">
        <v>44</v>
      </c>
      <c r="M84" s="26" t="s">
        <v>287</v>
      </c>
      <c r="N84" s="11"/>
    </row>
    <row r="85" spans="1:14" ht="63.75">
      <c r="A85" s="1">
        <v>75</v>
      </c>
      <c r="B85" s="49" t="s">
        <v>322</v>
      </c>
      <c r="C85" s="28">
        <v>41821</v>
      </c>
      <c r="D85" s="29" t="s">
        <v>22</v>
      </c>
      <c r="E85" s="27" t="s">
        <v>20</v>
      </c>
      <c r="F85" s="25" t="s">
        <v>46</v>
      </c>
      <c r="G85" s="30">
        <v>2824910</v>
      </c>
      <c r="H85" s="30">
        <v>0</v>
      </c>
      <c r="I85" s="31" t="s">
        <v>64</v>
      </c>
      <c r="J85" s="32" t="s">
        <v>26</v>
      </c>
      <c r="K85" s="33" t="s">
        <v>93</v>
      </c>
      <c r="L85" s="25" t="s">
        <v>45</v>
      </c>
      <c r="M85" s="26" t="s">
        <v>287</v>
      </c>
      <c r="N85" s="11"/>
    </row>
    <row r="86" spans="1:14" ht="63.75">
      <c r="A86" s="1">
        <v>76</v>
      </c>
      <c r="B86" s="49" t="s">
        <v>323</v>
      </c>
      <c r="C86" s="28">
        <v>41821</v>
      </c>
      <c r="D86" s="29" t="s">
        <v>22</v>
      </c>
      <c r="E86" s="27" t="s">
        <v>20</v>
      </c>
      <c r="F86" s="25" t="s">
        <v>48</v>
      </c>
      <c r="G86" s="30">
        <v>10192410</v>
      </c>
      <c r="H86" s="30">
        <v>0</v>
      </c>
      <c r="I86" s="31" t="s">
        <v>73</v>
      </c>
      <c r="J86" s="32" t="s">
        <v>80</v>
      </c>
      <c r="K86" s="33" t="s">
        <v>79</v>
      </c>
      <c r="L86" s="25" t="s">
        <v>47</v>
      </c>
      <c r="M86" s="26" t="s">
        <v>287</v>
      </c>
      <c r="N86" s="11"/>
    </row>
    <row r="87" spans="1:14" ht="63.75">
      <c r="A87" s="1">
        <v>77</v>
      </c>
      <c r="B87" s="49" t="s">
        <v>324</v>
      </c>
      <c r="C87" s="28">
        <v>41821</v>
      </c>
      <c r="D87" s="29" t="s">
        <v>22</v>
      </c>
      <c r="E87" s="27" t="s">
        <v>20</v>
      </c>
      <c r="F87" s="25" t="s">
        <v>75</v>
      </c>
      <c r="G87" s="30">
        <v>14360310</v>
      </c>
      <c r="H87" s="30">
        <v>0</v>
      </c>
      <c r="I87" s="31" t="s">
        <v>65</v>
      </c>
      <c r="J87" s="32" t="s">
        <v>91</v>
      </c>
      <c r="K87" s="33" t="s">
        <v>92</v>
      </c>
      <c r="L87" s="25" t="s">
        <v>49</v>
      </c>
      <c r="M87" s="26" t="s">
        <v>287</v>
      </c>
      <c r="N87" s="13"/>
    </row>
    <row r="88" spans="1:14" ht="63.75">
      <c r="A88" s="1">
        <v>78</v>
      </c>
      <c r="B88" s="49" t="s">
        <v>325</v>
      </c>
      <c r="C88" s="28">
        <v>41821</v>
      </c>
      <c r="D88" s="29" t="s">
        <v>22</v>
      </c>
      <c r="E88" s="27" t="s">
        <v>20</v>
      </c>
      <c r="F88" s="25" t="s">
        <v>51</v>
      </c>
      <c r="G88" s="30">
        <v>11724850</v>
      </c>
      <c r="H88" s="30">
        <v>0</v>
      </c>
      <c r="I88" s="31" t="s">
        <v>66</v>
      </c>
      <c r="J88" s="32" t="s">
        <v>85</v>
      </c>
      <c r="K88" s="33" t="s">
        <v>89</v>
      </c>
      <c r="L88" s="25" t="s">
        <v>50</v>
      </c>
      <c r="M88" s="26" t="s">
        <v>287</v>
      </c>
      <c r="N88" s="13"/>
    </row>
    <row r="89" spans="1:14" ht="63.75">
      <c r="A89" s="1">
        <v>79</v>
      </c>
      <c r="B89" s="49" t="s">
        <v>326</v>
      </c>
      <c r="C89" s="28">
        <v>41821</v>
      </c>
      <c r="D89" s="29" t="s">
        <v>22</v>
      </c>
      <c r="E89" s="27" t="s">
        <v>20</v>
      </c>
      <c r="F89" s="25" t="s">
        <v>53</v>
      </c>
      <c r="G89" s="30">
        <v>1835560</v>
      </c>
      <c r="H89" s="30">
        <v>0</v>
      </c>
      <c r="I89" s="31" t="s">
        <v>67</v>
      </c>
      <c r="J89" s="32" t="s">
        <v>80</v>
      </c>
      <c r="K89" s="33" t="s">
        <v>82</v>
      </c>
      <c r="L89" s="25" t="s">
        <v>52</v>
      </c>
      <c r="M89" s="26" t="s">
        <v>287</v>
      </c>
      <c r="N89" s="13"/>
    </row>
    <row r="90" spans="1:14" ht="63.75">
      <c r="A90" s="1">
        <v>80</v>
      </c>
      <c r="B90" s="49" t="s">
        <v>327</v>
      </c>
      <c r="C90" s="28">
        <v>41821</v>
      </c>
      <c r="D90" s="29" t="s">
        <v>22</v>
      </c>
      <c r="E90" s="27" t="s">
        <v>20</v>
      </c>
      <c r="F90" s="25" t="s">
        <v>55</v>
      </c>
      <c r="G90" s="30">
        <v>1422980</v>
      </c>
      <c r="H90" s="30">
        <v>0</v>
      </c>
      <c r="I90" s="31" t="s">
        <v>68</v>
      </c>
      <c r="J90" s="32" t="s">
        <v>85</v>
      </c>
      <c r="K90" s="33" t="s">
        <v>84</v>
      </c>
      <c r="L90" s="25" t="s">
        <v>54</v>
      </c>
      <c r="M90" s="26" t="s">
        <v>287</v>
      </c>
      <c r="N90" s="11"/>
    </row>
    <row r="91" spans="1:14" ht="63.75">
      <c r="A91" s="1">
        <v>81</v>
      </c>
      <c r="B91" s="49" t="s">
        <v>328</v>
      </c>
      <c r="C91" s="28">
        <v>41821</v>
      </c>
      <c r="D91" s="29" t="s">
        <v>22</v>
      </c>
      <c r="E91" s="27" t="s">
        <v>20</v>
      </c>
      <c r="F91" s="25" t="s">
        <v>57</v>
      </c>
      <c r="G91" s="30">
        <v>14886560</v>
      </c>
      <c r="H91" s="30">
        <v>0</v>
      </c>
      <c r="I91" s="31" t="s">
        <v>69</v>
      </c>
      <c r="J91" s="32" t="s">
        <v>80</v>
      </c>
      <c r="K91" s="33" t="s">
        <v>81</v>
      </c>
      <c r="L91" s="25" t="s">
        <v>56</v>
      </c>
      <c r="M91" s="26" t="s">
        <v>287</v>
      </c>
      <c r="N91" s="11"/>
    </row>
    <row r="92" spans="1:14" ht="63.75">
      <c r="A92" s="1">
        <v>82</v>
      </c>
      <c r="B92" s="49" t="s">
        <v>329</v>
      </c>
      <c r="C92" s="28">
        <v>41821</v>
      </c>
      <c r="D92" s="29" t="s">
        <v>22</v>
      </c>
      <c r="E92" s="27" t="s">
        <v>20</v>
      </c>
      <c r="F92" s="25" t="s">
        <v>77</v>
      </c>
      <c r="G92" s="54">
        <v>16326380</v>
      </c>
      <c r="H92" s="30">
        <v>0</v>
      </c>
      <c r="I92" s="31" t="s">
        <v>78</v>
      </c>
      <c r="J92" s="32" t="s">
        <v>37</v>
      </c>
      <c r="K92" s="33" t="s">
        <v>88</v>
      </c>
      <c r="L92" s="25" t="s">
        <v>76</v>
      </c>
      <c r="M92" s="26" t="s">
        <v>287</v>
      </c>
      <c r="N92" s="11"/>
    </row>
    <row r="93" spans="1:14" ht="63.75">
      <c r="A93" s="1">
        <v>83</v>
      </c>
      <c r="B93" s="49" t="s">
        <v>330</v>
      </c>
      <c r="C93" s="28">
        <v>41821</v>
      </c>
      <c r="D93" s="29" t="s">
        <v>22</v>
      </c>
      <c r="E93" s="27" t="s">
        <v>20</v>
      </c>
      <c r="F93" s="27">
        <v>11150020</v>
      </c>
      <c r="G93" s="30">
        <v>4694158.42</v>
      </c>
      <c r="H93" s="30">
        <v>0</v>
      </c>
      <c r="I93" s="31" t="s">
        <v>70</v>
      </c>
      <c r="J93" s="32" t="s">
        <v>85</v>
      </c>
      <c r="K93" s="33" t="s">
        <v>95</v>
      </c>
      <c r="L93" s="25" t="s">
        <v>58</v>
      </c>
      <c r="M93" s="26" t="s">
        <v>287</v>
      </c>
      <c r="N93" s="13"/>
    </row>
    <row r="94" spans="1:14" ht="63.75">
      <c r="A94" s="1">
        <v>84</v>
      </c>
      <c r="B94" s="49" t="s">
        <v>331</v>
      </c>
      <c r="C94" s="28">
        <v>41821</v>
      </c>
      <c r="D94" s="29" t="s">
        <v>22</v>
      </c>
      <c r="E94" s="27" t="s">
        <v>20</v>
      </c>
      <c r="F94" s="27">
        <v>131007</v>
      </c>
      <c r="G94" s="54">
        <v>551539.49</v>
      </c>
      <c r="H94" s="30">
        <v>0</v>
      </c>
      <c r="I94" s="31" t="s">
        <v>71</v>
      </c>
      <c r="J94" s="34" t="s">
        <v>37</v>
      </c>
      <c r="K94" s="33" t="s">
        <v>97</v>
      </c>
      <c r="L94" s="25" t="s">
        <v>36</v>
      </c>
      <c r="M94" s="26" t="s">
        <v>287</v>
      </c>
      <c r="N94" s="13"/>
    </row>
    <row r="95" spans="1:14" ht="63.75">
      <c r="A95" s="1">
        <v>85</v>
      </c>
      <c r="B95" s="17" t="s">
        <v>332</v>
      </c>
      <c r="C95" s="5">
        <v>41821</v>
      </c>
      <c r="D95" s="23" t="s">
        <v>22</v>
      </c>
      <c r="E95" s="1" t="s">
        <v>20</v>
      </c>
      <c r="F95" s="11">
        <v>10689000</v>
      </c>
      <c r="G95" s="2">
        <v>45000690</v>
      </c>
      <c r="H95" s="6">
        <v>0</v>
      </c>
      <c r="I95" s="31" t="s">
        <v>72</v>
      </c>
      <c r="J95" s="11" t="s">
        <v>37</v>
      </c>
      <c r="K95" s="19" t="s">
        <v>83</v>
      </c>
      <c r="L95" s="9" t="s">
        <v>373</v>
      </c>
      <c r="M95" s="26" t="s">
        <v>287</v>
      </c>
      <c r="N95" s="1"/>
    </row>
    <row r="96" spans="1:14">
      <c r="A96" s="1"/>
      <c r="B96" s="50"/>
      <c r="C96" s="5"/>
      <c r="D96" s="23"/>
      <c r="E96" s="1"/>
      <c r="G96" s="51">
        <f>SUM(G79:G95)</f>
        <v>193811614.75</v>
      </c>
      <c r="H96" s="40">
        <f>SUM(H79:H95)</f>
        <v>0</v>
      </c>
      <c r="I96" s="24"/>
      <c r="K96" s="19"/>
      <c r="L96" s="9"/>
      <c r="M96" s="7"/>
      <c r="N96" s="1"/>
    </row>
    <row r="97" spans="1:14" ht="63.75">
      <c r="A97" s="1">
        <v>87</v>
      </c>
      <c r="B97" s="49" t="s">
        <v>288</v>
      </c>
      <c r="C97" s="4">
        <v>42736</v>
      </c>
      <c r="D97" s="29" t="s">
        <v>22</v>
      </c>
      <c r="E97" s="1" t="s">
        <v>20</v>
      </c>
      <c r="F97" s="1">
        <v>60001</v>
      </c>
      <c r="G97" s="2">
        <v>252604.21</v>
      </c>
      <c r="H97" s="2">
        <v>0</v>
      </c>
      <c r="I97" s="24" t="s">
        <v>30</v>
      </c>
      <c r="J97" s="1" t="s">
        <v>26</v>
      </c>
      <c r="K97" s="3" t="s">
        <v>289</v>
      </c>
      <c r="L97" s="11" t="s">
        <v>290</v>
      </c>
      <c r="M97" s="1"/>
      <c r="N97" s="2"/>
    </row>
    <row r="98" spans="1:14" ht="63.75">
      <c r="A98" s="1">
        <v>88</v>
      </c>
      <c r="B98" s="49" t="s">
        <v>291</v>
      </c>
      <c r="C98" s="4">
        <v>42736</v>
      </c>
      <c r="D98" s="29" t="s">
        <v>292</v>
      </c>
      <c r="E98" s="1" t="s">
        <v>20</v>
      </c>
      <c r="F98" s="1">
        <v>394301</v>
      </c>
      <c r="G98" s="2">
        <v>1660007.21</v>
      </c>
      <c r="H98" s="2">
        <v>0</v>
      </c>
      <c r="I98" s="24" t="s">
        <v>30</v>
      </c>
      <c r="J98" s="1" t="s">
        <v>85</v>
      </c>
      <c r="K98" s="3" t="s">
        <v>293</v>
      </c>
      <c r="L98" s="11" t="s">
        <v>294</v>
      </c>
      <c r="M98" s="11" t="s">
        <v>374</v>
      </c>
      <c r="N98" s="2"/>
    </row>
    <row r="99" spans="1:14" ht="63.75">
      <c r="A99" s="1">
        <v>89</v>
      </c>
      <c r="B99" s="49" t="s">
        <v>295</v>
      </c>
      <c r="C99" s="4">
        <v>42736</v>
      </c>
      <c r="D99" s="29" t="s">
        <v>296</v>
      </c>
      <c r="E99" s="1" t="s">
        <v>20</v>
      </c>
      <c r="F99" s="1">
        <v>30000</v>
      </c>
      <c r="G99" s="2">
        <v>4092900</v>
      </c>
      <c r="H99" s="2">
        <v>0</v>
      </c>
      <c r="I99" s="24" t="s">
        <v>30</v>
      </c>
      <c r="J99" s="1" t="s">
        <v>85</v>
      </c>
      <c r="K99" s="3" t="s">
        <v>297</v>
      </c>
      <c r="L99" s="11" t="s">
        <v>298</v>
      </c>
      <c r="M99" s="11" t="s">
        <v>375</v>
      </c>
      <c r="N99" s="2"/>
    </row>
    <row r="100" spans="1:14" ht="63.75">
      <c r="A100" s="1">
        <v>90</v>
      </c>
      <c r="B100" s="49" t="s">
        <v>299</v>
      </c>
      <c r="C100" s="4">
        <v>42736</v>
      </c>
      <c r="D100" s="29" t="s">
        <v>300</v>
      </c>
      <c r="E100" s="1" t="s">
        <v>20</v>
      </c>
      <c r="F100" s="1">
        <v>10000</v>
      </c>
      <c r="G100" s="2">
        <v>37100</v>
      </c>
      <c r="H100" s="2">
        <v>0</v>
      </c>
      <c r="I100" s="24" t="s">
        <v>30</v>
      </c>
      <c r="J100" s="1" t="s">
        <v>85</v>
      </c>
      <c r="K100" s="3" t="s">
        <v>301</v>
      </c>
      <c r="L100" s="11" t="s">
        <v>302</v>
      </c>
      <c r="M100" s="11" t="s">
        <v>376</v>
      </c>
      <c r="N100" s="2"/>
    </row>
    <row r="101" spans="1:14" ht="63.75">
      <c r="A101" s="1">
        <v>91</v>
      </c>
      <c r="B101" s="49" t="s">
        <v>303</v>
      </c>
      <c r="C101" s="4">
        <v>42736</v>
      </c>
      <c r="D101" s="29" t="s">
        <v>296</v>
      </c>
      <c r="E101" s="1" t="s">
        <v>20</v>
      </c>
      <c r="F101" s="1">
        <v>51000</v>
      </c>
      <c r="G101" s="2">
        <v>6145500</v>
      </c>
      <c r="H101" s="2">
        <v>0</v>
      </c>
      <c r="I101" s="24" t="s">
        <v>30</v>
      </c>
      <c r="J101" s="1" t="s">
        <v>80</v>
      </c>
      <c r="K101" s="3" t="s">
        <v>304</v>
      </c>
      <c r="L101" s="11" t="s">
        <v>305</v>
      </c>
      <c r="M101" s="11" t="s">
        <v>375</v>
      </c>
      <c r="N101" s="2"/>
    </row>
    <row r="102" spans="1:14" ht="76.5">
      <c r="A102" s="1">
        <v>92</v>
      </c>
      <c r="B102" s="49" t="s">
        <v>306</v>
      </c>
      <c r="C102" s="4">
        <v>42736</v>
      </c>
      <c r="D102" s="29" t="s">
        <v>22</v>
      </c>
      <c r="E102" s="1" t="s">
        <v>20</v>
      </c>
      <c r="F102" s="1">
        <v>131000</v>
      </c>
      <c r="G102" s="2">
        <v>551510</v>
      </c>
      <c r="H102" s="2">
        <v>0</v>
      </c>
      <c r="I102" s="24" t="s">
        <v>30</v>
      </c>
      <c r="J102" s="1" t="s">
        <v>80</v>
      </c>
      <c r="K102" s="3" t="s">
        <v>307</v>
      </c>
      <c r="L102" s="11" t="s">
        <v>308</v>
      </c>
      <c r="M102" s="1"/>
      <c r="N102" s="2"/>
    </row>
    <row r="103" spans="1:14" ht="76.5">
      <c r="A103" s="1">
        <v>93</v>
      </c>
      <c r="B103" s="49" t="s">
        <v>309</v>
      </c>
      <c r="C103" s="4">
        <v>42736</v>
      </c>
      <c r="D103" s="29" t="s">
        <v>310</v>
      </c>
      <c r="E103" s="1" t="s">
        <v>20</v>
      </c>
      <c r="F103" s="1">
        <v>1914</v>
      </c>
      <c r="G103" s="2">
        <v>72751.14</v>
      </c>
      <c r="H103" s="2">
        <v>0</v>
      </c>
      <c r="I103" s="24" t="s">
        <v>30</v>
      </c>
      <c r="J103" s="1" t="s">
        <v>37</v>
      </c>
      <c r="K103" s="3" t="s">
        <v>311</v>
      </c>
      <c r="L103" s="11" t="s">
        <v>312</v>
      </c>
      <c r="M103" s="1"/>
      <c r="N103" s="2"/>
    </row>
    <row r="104" spans="1:14" ht="63.75">
      <c r="A104" s="1">
        <v>94</v>
      </c>
      <c r="B104" s="49" t="s">
        <v>313</v>
      </c>
      <c r="C104" s="4">
        <v>42736</v>
      </c>
      <c r="D104" s="29" t="s">
        <v>310</v>
      </c>
      <c r="E104" s="1" t="s">
        <v>20</v>
      </c>
      <c r="F104" s="1">
        <v>2416</v>
      </c>
      <c r="G104" s="2">
        <v>89657.76</v>
      </c>
      <c r="H104" s="2">
        <v>0</v>
      </c>
      <c r="I104" s="24" t="s">
        <v>30</v>
      </c>
      <c r="J104" s="1" t="s">
        <v>26</v>
      </c>
      <c r="K104" s="3" t="s">
        <v>314</v>
      </c>
      <c r="L104" s="11" t="s">
        <v>315</v>
      </c>
      <c r="M104" s="1"/>
      <c r="N104" s="2"/>
    </row>
    <row r="105" spans="1:14">
      <c r="B105" s="1"/>
      <c r="C105" s="4"/>
      <c r="D105" s="1"/>
      <c r="E105" s="1"/>
      <c r="F105" s="1"/>
      <c r="G105" s="40">
        <f>SUM(G97:G104)</f>
        <v>12902030.32</v>
      </c>
      <c r="H105" s="40">
        <f>SUM(H97:H104)</f>
        <v>0</v>
      </c>
      <c r="I105" s="1"/>
      <c r="J105" s="1"/>
      <c r="K105" s="3"/>
      <c r="L105" s="1"/>
      <c r="M105" s="1"/>
      <c r="N105" s="2"/>
    </row>
    <row r="106" spans="1:14">
      <c r="B106" s="1"/>
      <c r="C106" s="4"/>
      <c r="D106" s="11" t="s">
        <v>59</v>
      </c>
      <c r="E106" s="1"/>
      <c r="F106" s="1"/>
      <c r="G106" s="2">
        <f>G105+G96</f>
        <v>206713645.06999999</v>
      </c>
      <c r="H106" s="2">
        <f>H105+H96</f>
        <v>0</v>
      </c>
      <c r="I106" s="2"/>
      <c r="J106" s="1"/>
      <c r="K106" s="3"/>
      <c r="L106" s="1"/>
      <c r="M106" s="1"/>
      <c r="N106" s="2"/>
    </row>
    <row r="107" spans="1:14">
      <c r="B107" s="1"/>
      <c r="C107" s="1"/>
      <c r="D107" s="1" t="s">
        <v>21</v>
      </c>
      <c r="E107" s="1"/>
      <c r="F107" s="1"/>
      <c r="G107" s="2">
        <f>G106+G78+G53</f>
        <v>229702183.79999998</v>
      </c>
      <c r="H107" s="2">
        <f>H106+H78+H53</f>
        <v>6360214.0399999982</v>
      </c>
      <c r="I107" s="1"/>
      <c r="J107" s="1"/>
      <c r="K107" s="3"/>
      <c r="L107" s="2"/>
      <c r="M107" s="1"/>
      <c r="N107" s="2"/>
    </row>
    <row r="108" spans="1:14">
      <c r="D108" s="21"/>
      <c r="G108" s="10"/>
      <c r="H108" s="10"/>
      <c r="J108" s="10"/>
    </row>
    <row r="109" spans="1:14">
      <c r="D109" s="21"/>
      <c r="G109" s="10"/>
      <c r="H109" s="10"/>
      <c r="I109" s="21"/>
    </row>
    <row r="110" spans="1:14">
      <c r="D110" s="21" t="s">
        <v>384</v>
      </c>
      <c r="I110" s="52"/>
      <c r="J110" s="10"/>
    </row>
    <row r="111" spans="1:14">
      <c r="I111" s="21"/>
    </row>
    <row r="112" spans="1:14">
      <c r="I112" s="21"/>
      <c r="J112" s="10"/>
    </row>
    <row r="113" spans="4:12">
      <c r="D113" s="21"/>
      <c r="I113" s="21"/>
    </row>
    <row r="114" spans="4:12">
      <c r="I114" s="21"/>
      <c r="L114" s="10"/>
    </row>
    <row r="115" spans="4:12">
      <c r="I115" s="21"/>
      <c r="L115" s="10"/>
    </row>
    <row r="117" spans="4:12">
      <c r="J117" s="10"/>
    </row>
    <row r="118" spans="4:12">
      <c r="J118" s="10"/>
    </row>
  </sheetData>
  <mergeCells count="2">
    <mergeCell ref="E3:I3"/>
    <mergeCell ref="E4:I4"/>
  </mergeCells>
  <pageMargins left="0.7" right="0.7" top="0.75" bottom="0.75" header="0.3" footer="0.3"/>
  <pageSetup paperSize="9" scale="7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на 01.01.2017</vt:lpstr>
      <vt:lpstr>реестр на 01.02.2017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2018-07-26T04:57:07Z</cp:lastPrinted>
  <dcterms:created xsi:type="dcterms:W3CDTF">1996-10-08T23:32:33Z</dcterms:created>
  <dcterms:modified xsi:type="dcterms:W3CDTF">2018-07-30T11:39:21Z</dcterms:modified>
</cp:coreProperties>
</file>